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120" yWindow="80" windowWidth="19420" windowHeight="9740"/>
  </bookViews>
  <sheets>
    <sheet name="附件1" sheetId="6" r:id="rId1"/>
  </sheets>
  <definedNames>
    <definedName name="_xlnm.Print_Titles" localSheetId="0">附件1!$2:$6</definedName>
  </definedNames>
  <calcPr calcId="144525"/>
</workbook>
</file>

<file path=xl/calcChain.xml><?xml version="1.0" encoding="utf-8"?>
<calcChain xmlns="http://schemas.openxmlformats.org/spreadsheetml/2006/main">
  <c r="N82" i="6" l="1"/>
  <c r="M82" i="6"/>
  <c r="L82" i="6"/>
  <c r="J82" i="6"/>
  <c r="I82" i="6"/>
  <c r="C82" i="6"/>
  <c r="K229" i="6" l="1"/>
  <c r="C229" i="6"/>
  <c r="D229" i="6"/>
  <c r="E229" i="6"/>
  <c r="F229" i="6"/>
  <c r="G229" i="6"/>
  <c r="B229" i="6"/>
  <c r="C211" i="6"/>
  <c r="D211" i="6"/>
  <c r="E211" i="6"/>
  <c r="F211" i="6"/>
  <c r="G211" i="6"/>
  <c r="K211" i="6"/>
  <c r="B211" i="6"/>
  <c r="C192" i="6"/>
  <c r="D192" i="6"/>
  <c r="E192" i="6"/>
  <c r="F192" i="6"/>
  <c r="G192" i="6"/>
  <c r="K192" i="6"/>
  <c r="B192" i="6"/>
  <c r="C178" i="6"/>
  <c r="D178" i="6"/>
  <c r="E178" i="6"/>
  <c r="F178" i="6"/>
  <c r="G178" i="6"/>
  <c r="K178" i="6"/>
  <c r="B178" i="6"/>
  <c r="C174" i="6"/>
  <c r="D174" i="6"/>
  <c r="E174" i="6"/>
  <c r="F174" i="6"/>
  <c r="G174" i="6"/>
  <c r="K174" i="6"/>
  <c r="B174" i="6"/>
  <c r="C167" i="6"/>
  <c r="D167" i="6"/>
  <c r="E167" i="6"/>
  <c r="F167" i="6"/>
  <c r="G167" i="6"/>
  <c r="K167" i="6"/>
  <c r="B167" i="6"/>
  <c r="C157" i="6"/>
  <c r="D157" i="6"/>
  <c r="E157" i="6"/>
  <c r="F157" i="6"/>
  <c r="G157" i="6"/>
  <c r="K157" i="6"/>
  <c r="B157" i="6"/>
  <c r="C148" i="6"/>
  <c r="D148" i="6"/>
  <c r="E148" i="6"/>
  <c r="F148" i="6"/>
  <c r="G148" i="6"/>
  <c r="K148" i="6"/>
  <c r="B148" i="6"/>
  <c r="C140" i="6"/>
  <c r="D140" i="6"/>
  <c r="E140" i="6"/>
  <c r="F140" i="6"/>
  <c r="G140" i="6"/>
  <c r="K140" i="6"/>
  <c r="B140" i="6"/>
  <c r="C128" i="6"/>
  <c r="D128" i="6"/>
  <c r="E128" i="6"/>
  <c r="F128" i="6"/>
  <c r="G128" i="6"/>
  <c r="K128" i="6"/>
  <c r="B128" i="6"/>
  <c r="C120" i="6"/>
  <c r="D120" i="6"/>
  <c r="E120" i="6"/>
  <c r="F120" i="6"/>
  <c r="G120" i="6"/>
  <c r="K120" i="6"/>
  <c r="B120" i="6"/>
  <c r="C109" i="6"/>
  <c r="D109" i="6"/>
  <c r="E109" i="6"/>
  <c r="F109" i="6"/>
  <c r="G109" i="6"/>
  <c r="K109" i="6"/>
  <c r="B109" i="6"/>
  <c r="C96" i="6"/>
  <c r="D96" i="6"/>
  <c r="E96" i="6"/>
  <c r="F96" i="6"/>
  <c r="G96" i="6"/>
  <c r="K96" i="6"/>
  <c r="B96" i="6"/>
  <c r="C89" i="6"/>
  <c r="D89" i="6"/>
  <c r="E89" i="6"/>
  <c r="F89" i="6"/>
  <c r="G89" i="6"/>
  <c r="K89" i="6"/>
  <c r="B89" i="6"/>
  <c r="D82" i="6"/>
  <c r="E82" i="6"/>
  <c r="F82" i="6"/>
  <c r="G82" i="6"/>
  <c r="K82" i="6"/>
  <c r="B82" i="6"/>
  <c r="C74" i="6"/>
  <c r="D74" i="6"/>
  <c r="E74" i="6"/>
  <c r="F74" i="6"/>
  <c r="G74" i="6"/>
  <c r="K74" i="6"/>
  <c r="B74" i="6"/>
  <c r="C63" i="6"/>
  <c r="D63" i="6"/>
  <c r="E63" i="6"/>
  <c r="F63" i="6"/>
  <c r="G63" i="6"/>
  <c r="K63" i="6"/>
  <c r="B63" i="6"/>
  <c r="C55" i="6"/>
  <c r="D55" i="6"/>
  <c r="E55" i="6"/>
  <c r="F55" i="6"/>
  <c r="G55" i="6"/>
  <c r="K55" i="6"/>
  <c r="B55" i="6"/>
  <c r="C46" i="6"/>
  <c r="D46" i="6"/>
  <c r="E46" i="6"/>
  <c r="F46" i="6"/>
  <c r="G46" i="6"/>
  <c r="K46" i="6"/>
  <c r="B46" i="6"/>
  <c r="C39" i="6"/>
  <c r="D39" i="6"/>
  <c r="E39" i="6"/>
  <c r="F39" i="6"/>
  <c r="G39" i="6"/>
  <c r="K39" i="6"/>
  <c r="B39" i="6"/>
  <c r="C31" i="6"/>
  <c r="D31" i="6"/>
  <c r="E31" i="6"/>
  <c r="F31" i="6"/>
  <c r="G31" i="6"/>
  <c r="K31" i="6"/>
  <c r="B31" i="6"/>
  <c r="G8" i="6" l="1"/>
  <c r="F8" i="6"/>
  <c r="B8" i="6"/>
  <c r="E8" i="6"/>
  <c r="K8" i="6"/>
  <c r="D8" i="6"/>
  <c r="C8" i="6"/>
</calcChain>
</file>

<file path=xl/sharedStrings.xml><?xml version="1.0" encoding="utf-8"?>
<sst xmlns="http://schemas.openxmlformats.org/spreadsheetml/2006/main" count="318" uniqueCount="317">
  <si>
    <t>总  计</t>
  </si>
  <si>
    <t xml:space="preserve">  成都市</t>
  </si>
  <si>
    <t xml:space="preserve">  自贡市</t>
  </si>
  <si>
    <t xml:space="preserve">      贡井区</t>
  </si>
  <si>
    <t xml:space="preserve">      大安区</t>
  </si>
  <si>
    <t xml:space="preserve">      沿滩区</t>
  </si>
  <si>
    <t xml:space="preserve">    荣县</t>
  </si>
  <si>
    <t xml:space="preserve">    富顺县</t>
  </si>
  <si>
    <t xml:space="preserve">  攀枝花市</t>
  </si>
  <si>
    <t xml:space="preserve">      东区</t>
  </si>
  <si>
    <t xml:space="preserve">      西区</t>
  </si>
  <si>
    <t xml:space="preserve">      仁和区</t>
  </si>
  <si>
    <t xml:space="preserve">    米易县</t>
  </si>
  <si>
    <t xml:space="preserve">    盐边县</t>
  </si>
  <si>
    <t xml:space="preserve">  泸州市</t>
  </si>
  <si>
    <t xml:space="preserve">      江阳区</t>
  </si>
  <si>
    <t xml:space="preserve">      纳溪区</t>
  </si>
  <si>
    <t xml:space="preserve">      龙马潭区</t>
  </si>
  <si>
    <t xml:space="preserve">    泸县</t>
  </si>
  <si>
    <t xml:space="preserve">    合江县</t>
  </si>
  <si>
    <t xml:space="preserve">    叙永县</t>
  </si>
  <si>
    <t xml:space="preserve">    古蔺县</t>
  </si>
  <si>
    <t xml:space="preserve">  德阳市</t>
  </si>
  <si>
    <t xml:space="preserve">      旌阳区</t>
  </si>
  <si>
    <t xml:space="preserve">      罗江区</t>
  </si>
  <si>
    <t xml:space="preserve">    中江县</t>
  </si>
  <si>
    <t xml:space="preserve">    广汉市</t>
  </si>
  <si>
    <t xml:space="preserve">    什邡市</t>
  </si>
  <si>
    <t xml:space="preserve">    绵竹市</t>
  </si>
  <si>
    <t xml:space="preserve">  绵阳市</t>
  </si>
  <si>
    <t xml:space="preserve">      涪城区</t>
  </si>
  <si>
    <t xml:space="preserve">      游仙区</t>
  </si>
  <si>
    <t xml:space="preserve">      安州区</t>
  </si>
  <si>
    <t xml:space="preserve">    三台县</t>
  </si>
  <si>
    <t xml:space="preserve">    盐亭县</t>
  </si>
  <si>
    <t xml:space="preserve">    梓潼县</t>
  </si>
  <si>
    <t xml:space="preserve">    北川县</t>
  </si>
  <si>
    <t xml:space="preserve">    平武县</t>
  </si>
  <si>
    <t xml:space="preserve">    江油市</t>
  </si>
  <si>
    <t xml:space="preserve">  广元市</t>
  </si>
  <si>
    <t xml:space="preserve">      利州区</t>
  </si>
  <si>
    <t xml:space="preserve">      昭化区</t>
  </si>
  <si>
    <t xml:space="preserve">      朝天区</t>
  </si>
  <si>
    <t xml:space="preserve">    旺苍县</t>
  </si>
  <si>
    <t xml:space="preserve">    青川县</t>
  </si>
  <si>
    <t xml:space="preserve">    剑阁县</t>
  </si>
  <si>
    <t xml:space="preserve">    苍溪县</t>
  </si>
  <si>
    <t xml:space="preserve">      船山区</t>
  </si>
  <si>
    <t xml:space="preserve">      安居区</t>
  </si>
  <si>
    <t xml:space="preserve">    蓬溪县</t>
  </si>
  <si>
    <t xml:space="preserve">    大英县</t>
  </si>
  <si>
    <t xml:space="preserve">  内江市</t>
  </si>
  <si>
    <t xml:space="preserve">      内江市中区</t>
  </si>
  <si>
    <t xml:space="preserve">      东兴区</t>
  </si>
  <si>
    <t xml:space="preserve">    威远县</t>
  </si>
  <si>
    <t xml:space="preserve">    资中县</t>
  </si>
  <si>
    <t xml:space="preserve">  乐山市</t>
  </si>
  <si>
    <t xml:space="preserve">      乐山市中区</t>
  </si>
  <si>
    <t xml:space="preserve">      沙湾区</t>
  </si>
  <si>
    <t xml:space="preserve">      五通桥区</t>
  </si>
  <si>
    <t xml:space="preserve">      金口河区</t>
  </si>
  <si>
    <t xml:space="preserve">    犍为县</t>
  </si>
  <si>
    <t xml:space="preserve">    井研县</t>
  </si>
  <si>
    <t xml:space="preserve">    夹江县</t>
  </si>
  <si>
    <t xml:space="preserve">    沐川县</t>
  </si>
  <si>
    <t xml:space="preserve">    峨边县</t>
  </si>
  <si>
    <t xml:space="preserve">    马边县</t>
  </si>
  <si>
    <t xml:space="preserve">    峨眉山市</t>
  </si>
  <si>
    <t xml:space="preserve">  南充市</t>
  </si>
  <si>
    <t xml:space="preserve">      顺庆区</t>
  </si>
  <si>
    <t xml:space="preserve">      高坪区</t>
  </si>
  <si>
    <t xml:space="preserve">      嘉陵区</t>
  </si>
  <si>
    <t xml:space="preserve">    南部县</t>
  </si>
  <si>
    <t xml:space="preserve">    营山县</t>
  </si>
  <si>
    <t xml:space="preserve">    蓬安县</t>
  </si>
  <si>
    <t xml:space="preserve">    仪陇县</t>
  </si>
  <si>
    <t xml:space="preserve">    西充县</t>
  </si>
  <si>
    <t xml:space="preserve">    阆中市</t>
  </si>
  <si>
    <t xml:space="preserve">  眉山市</t>
  </si>
  <si>
    <t xml:space="preserve">      东坡区</t>
  </si>
  <si>
    <t xml:space="preserve">      彭山区</t>
  </si>
  <si>
    <t xml:space="preserve">    仁寿县</t>
  </si>
  <si>
    <t xml:space="preserve">    洪雅县</t>
  </si>
  <si>
    <t xml:space="preserve">    丹棱县</t>
  </si>
  <si>
    <t xml:space="preserve">    青神县</t>
  </si>
  <si>
    <t xml:space="preserve">  宜宾市</t>
  </si>
  <si>
    <t xml:space="preserve">      翠屏区</t>
  </si>
  <si>
    <t xml:space="preserve">      南溪区</t>
  </si>
  <si>
    <t xml:space="preserve">      叙州区</t>
  </si>
  <si>
    <t xml:space="preserve">    江安县</t>
  </si>
  <si>
    <t xml:space="preserve">    长宁县</t>
  </si>
  <si>
    <t xml:space="preserve">    高县</t>
  </si>
  <si>
    <t xml:space="preserve">    珙县</t>
  </si>
  <si>
    <t xml:space="preserve">    筠连县</t>
  </si>
  <si>
    <t xml:space="preserve">    兴文县</t>
  </si>
  <si>
    <t xml:space="preserve">    屏山县</t>
  </si>
  <si>
    <t xml:space="preserve">  广安市</t>
  </si>
  <si>
    <t xml:space="preserve">      广安区</t>
  </si>
  <si>
    <t xml:space="preserve">      前锋区</t>
  </si>
  <si>
    <t xml:space="preserve">    岳池县</t>
  </si>
  <si>
    <t xml:space="preserve">    武胜县</t>
  </si>
  <si>
    <t xml:space="preserve">    邻水县</t>
  </si>
  <si>
    <t xml:space="preserve">    华蓥市</t>
  </si>
  <si>
    <t xml:space="preserve">  达州市</t>
  </si>
  <si>
    <t xml:space="preserve">      通川区</t>
  </si>
  <si>
    <t xml:space="preserve">      达川区</t>
  </si>
  <si>
    <t xml:space="preserve">    宣汉县</t>
  </si>
  <si>
    <t xml:space="preserve">    开江县</t>
  </si>
  <si>
    <t xml:space="preserve">    大竹县</t>
  </si>
  <si>
    <t xml:space="preserve">    渠县</t>
  </si>
  <si>
    <t xml:space="preserve">    万源市</t>
  </si>
  <si>
    <t xml:space="preserve">  雅安市</t>
  </si>
  <si>
    <t xml:space="preserve">      雨城区</t>
  </si>
  <si>
    <t xml:space="preserve">      名山区</t>
  </si>
  <si>
    <t xml:space="preserve">    荥经县</t>
  </si>
  <si>
    <t xml:space="preserve">    汉源县</t>
  </si>
  <si>
    <t xml:space="preserve">    石棉县</t>
  </si>
  <si>
    <t xml:space="preserve">    天全县</t>
  </si>
  <si>
    <t xml:space="preserve">    芦山县</t>
  </si>
  <si>
    <t xml:space="preserve">    宝兴县</t>
  </si>
  <si>
    <t xml:space="preserve">  巴中市</t>
  </si>
  <si>
    <t xml:space="preserve">      巴州区</t>
  </si>
  <si>
    <t xml:space="preserve">      恩阳区</t>
  </si>
  <si>
    <t xml:space="preserve">    通江县</t>
  </si>
  <si>
    <t xml:space="preserve">    南江县</t>
  </si>
  <si>
    <t xml:space="preserve">    平昌县</t>
  </si>
  <si>
    <t xml:space="preserve">  资阳市</t>
  </si>
  <si>
    <t xml:space="preserve">      雁江区</t>
  </si>
  <si>
    <t xml:space="preserve">    安岳县</t>
  </si>
  <si>
    <t xml:space="preserve">    乐至县</t>
  </si>
  <si>
    <t xml:space="preserve">  阿坝州</t>
  </si>
  <si>
    <t xml:space="preserve">      马尔康市</t>
  </si>
  <si>
    <t xml:space="preserve">      汶川县</t>
  </si>
  <si>
    <t xml:space="preserve">      理县</t>
  </si>
  <si>
    <t xml:space="preserve">      茂县</t>
  </si>
  <si>
    <t xml:space="preserve">      松潘县</t>
  </si>
  <si>
    <t xml:space="preserve">      九寨沟县</t>
  </si>
  <si>
    <t xml:space="preserve">      金川县</t>
  </si>
  <si>
    <t xml:space="preserve">      小金县</t>
  </si>
  <si>
    <t xml:space="preserve">      黑水县</t>
  </si>
  <si>
    <t xml:space="preserve">      壤塘县</t>
  </si>
  <si>
    <t xml:space="preserve">      阿坝县</t>
  </si>
  <si>
    <t xml:space="preserve">      若尔盖县</t>
  </si>
  <si>
    <t xml:space="preserve">      红原县</t>
  </si>
  <si>
    <t xml:space="preserve">  甘孜州</t>
  </si>
  <si>
    <t xml:space="preserve">      康定市</t>
  </si>
  <si>
    <t xml:space="preserve">      泸定县</t>
  </si>
  <si>
    <t xml:space="preserve">      丹巴县</t>
  </si>
  <si>
    <t xml:space="preserve">      九龙县</t>
  </si>
  <si>
    <t xml:space="preserve">      雅江县</t>
  </si>
  <si>
    <t xml:space="preserve">      道孚县</t>
  </si>
  <si>
    <t xml:space="preserve">      炉霍县</t>
  </si>
  <si>
    <t xml:space="preserve">      甘孜县</t>
  </si>
  <si>
    <t xml:space="preserve">      新龙县</t>
  </si>
  <si>
    <t xml:space="preserve">      德格县</t>
  </si>
  <si>
    <t xml:space="preserve">      白玉县</t>
  </si>
  <si>
    <t xml:space="preserve">      石渠县</t>
  </si>
  <si>
    <t xml:space="preserve">      色达县</t>
  </si>
  <si>
    <t xml:space="preserve">      理塘县</t>
  </si>
  <si>
    <t xml:space="preserve">      巴塘县</t>
  </si>
  <si>
    <t xml:space="preserve">      乡城县</t>
  </si>
  <si>
    <t xml:space="preserve">      稻城县</t>
  </si>
  <si>
    <t xml:space="preserve">      得荣县</t>
  </si>
  <si>
    <t xml:space="preserve">  凉山州</t>
  </si>
  <si>
    <t xml:space="preserve">      西昌市</t>
  </si>
  <si>
    <t xml:space="preserve">      木里县</t>
  </si>
  <si>
    <t xml:space="preserve">      盐源县</t>
  </si>
  <si>
    <t xml:space="preserve">      德昌县</t>
  </si>
  <si>
    <t xml:space="preserve">      会理县</t>
  </si>
  <si>
    <t xml:space="preserve">      会东县</t>
  </si>
  <si>
    <t xml:space="preserve">      宁南县</t>
  </si>
  <si>
    <t xml:space="preserve">      普格县</t>
  </si>
  <si>
    <t xml:space="preserve">      布拖县</t>
  </si>
  <si>
    <t xml:space="preserve">      金阳县</t>
  </si>
  <si>
    <t xml:space="preserve">      昭觉县</t>
  </si>
  <si>
    <t xml:space="preserve">      喜德县</t>
  </si>
  <si>
    <t xml:space="preserve">      冕宁县</t>
  </si>
  <si>
    <t xml:space="preserve">      越西县</t>
  </si>
  <si>
    <t xml:space="preserve">      甘洛县</t>
  </si>
  <si>
    <t xml:space="preserve">      美姑县</t>
  </si>
  <si>
    <t xml:space="preserve">      雷波县</t>
  </si>
  <si>
    <t>扩权县合计</t>
  </si>
  <si>
    <t xml:space="preserve">  荣县</t>
  </si>
  <si>
    <t xml:space="preserve">  富顺县</t>
  </si>
  <si>
    <t xml:space="preserve">  米易县</t>
  </si>
  <si>
    <t xml:space="preserve">  盐边县</t>
  </si>
  <si>
    <t xml:space="preserve">  泸县</t>
  </si>
  <si>
    <t xml:space="preserve">  合江县</t>
  </si>
  <si>
    <t xml:space="preserve">  叙永县</t>
  </si>
  <si>
    <t xml:space="preserve">  古蔺县</t>
  </si>
  <si>
    <t xml:space="preserve">  中江县</t>
  </si>
  <si>
    <t xml:space="preserve">  广汉市</t>
  </si>
  <si>
    <t xml:space="preserve">  什邡市</t>
  </si>
  <si>
    <t xml:space="preserve">  绵竹市</t>
  </si>
  <si>
    <t xml:space="preserve">  三台县</t>
  </si>
  <si>
    <t xml:space="preserve">  盐亭县</t>
  </si>
  <si>
    <t xml:space="preserve">  梓潼县</t>
  </si>
  <si>
    <t xml:space="preserve">  北川县</t>
  </si>
  <si>
    <t xml:space="preserve">  平武县</t>
  </si>
  <si>
    <t xml:space="preserve">  江油市</t>
  </si>
  <si>
    <t xml:space="preserve">  旺苍县</t>
  </si>
  <si>
    <t xml:space="preserve">  青川县</t>
  </si>
  <si>
    <t xml:space="preserve">  剑阁县</t>
  </si>
  <si>
    <t xml:space="preserve">  苍溪县</t>
  </si>
  <si>
    <t xml:space="preserve">  蓬溪县</t>
  </si>
  <si>
    <t xml:space="preserve">  大英县</t>
  </si>
  <si>
    <t xml:space="preserve">  威远县</t>
  </si>
  <si>
    <t xml:space="preserve">  资中县</t>
  </si>
  <si>
    <t xml:space="preserve">  犍为县</t>
  </si>
  <si>
    <t xml:space="preserve">  井研县</t>
  </si>
  <si>
    <t xml:space="preserve">  夹江县</t>
  </si>
  <si>
    <t xml:space="preserve">  沐川县</t>
  </si>
  <si>
    <t xml:space="preserve">  峨边县</t>
  </si>
  <si>
    <t xml:space="preserve">  马边县</t>
  </si>
  <si>
    <t xml:space="preserve">  峨眉山市</t>
  </si>
  <si>
    <t xml:space="preserve">  南部县</t>
  </si>
  <si>
    <t xml:space="preserve">  营山县</t>
  </si>
  <si>
    <t xml:space="preserve">  蓬安县</t>
  </si>
  <si>
    <t xml:space="preserve">  仪陇县</t>
  </si>
  <si>
    <t xml:space="preserve">  西充县</t>
  </si>
  <si>
    <t xml:space="preserve">  阆中市</t>
  </si>
  <si>
    <t xml:space="preserve">  仁寿县</t>
  </si>
  <si>
    <t xml:space="preserve">  洪雅县</t>
  </si>
  <si>
    <t xml:space="preserve">  丹棱县</t>
  </si>
  <si>
    <t xml:space="preserve">  青神县</t>
  </si>
  <si>
    <t xml:space="preserve">  江安县</t>
  </si>
  <si>
    <t xml:space="preserve">  长宁县</t>
  </si>
  <si>
    <t xml:space="preserve">  高县</t>
  </si>
  <si>
    <t xml:space="preserve">  珙县</t>
  </si>
  <si>
    <t xml:space="preserve">  筠连县</t>
  </si>
  <si>
    <t xml:space="preserve">  兴文县</t>
  </si>
  <si>
    <t xml:space="preserve">  屏山县</t>
  </si>
  <si>
    <t xml:space="preserve">  岳池县</t>
  </si>
  <si>
    <t xml:space="preserve">  武胜县</t>
  </si>
  <si>
    <t xml:space="preserve">  邻水县</t>
  </si>
  <si>
    <t xml:space="preserve">  华蓥市</t>
  </si>
  <si>
    <t xml:space="preserve">  宣汉县</t>
  </si>
  <si>
    <t xml:space="preserve">  开江县</t>
  </si>
  <si>
    <t xml:space="preserve">  大竹县</t>
  </si>
  <si>
    <t xml:space="preserve">  渠县</t>
  </si>
  <si>
    <t xml:space="preserve">  万源市</t>
  </si>
  <si>
    <t xml:space="preserve">  荥经县</t>
  </si>
  <si>
    <t xml:space="preserve">  汉源县</t>
  </si>
  <si>
    <t xml:space="preserve">  石棉县</t>
  </si>
  <si>
    <t xml:space="preserve">  天全县</t>
  </si>
  <si>
    <t xml:space="preserve">  芦山县</t>
  </si>
  <si>
    <t xml:space="preserve">  宝兴县</t>
  </si>
  <si>
    <t xml:space="preserve">  通江县</t>
  </si>
  <si>
    <t xml:space="preserve">  南江县</t>
  </si>
  <si>
    <t xml:space="preserve">  平昌县</t>
  </si>
  <si>
    <t xml:space="preserve">  安岳县</t>
  </si>
  <si>
    <t xml:space="preserve">  乐至县</t>
  </si>
  <si>
    <t xml:space="preserve">    射洪市</t>
    <phoneticPr fontId="2" type="noConversion"/>
  </si>
  <si>
    <t xml:space="preserve">    隆昌市</t>
    <phoneticPr fontId="2" type="noConversion"/>
  </si>
  <si>
    <t xml:space="preserve">  射洪市</t>
    <phoneticPr fontId="2" type="noConversion"/>
  </si>
  <si>
    <t xml:space="preserve">  隆昌市</t>
    <phoneticPr fontId="2" type="noConversion"/>
  </si>
  <si>
    <t xml:space="preserve">      自流井区</t>
    <phoneticPr fontId="2" type="noConversion"/>
  </si>
  <si>
    <t xml:space="preserve">   简阳市</t>
    <phoneticPr fontId="2" type="noConversion"/>
  </si>
  <si>
    <t xml:space="preserve">   新津县</t>
    <phoneticPr fontId="2" type="noConversion"/>
  </si>
  <si>
    <t xml:space="preserve">   蒲江县</t>
    <phoneticPr fontId="2" type="noConversion"/>
  </si>
  <si>
    <t xml:space="preserve">   大邑县</t>
    <phoneticPr fontId="2" type="noConversion"/>
  </si>
  <si>
    <t xml:space="preserve">   郫都区</t>
    <phoneticPr fontId="2" type="noConversion"/>
  </si>
  <si>
    <t xml:space="preserve">   双流区</t>
    <phoneticPr fontId="5" type="noConversion"/>
  </si>
  <si>
    <t xml:space="preserve">   金堂县</t>
    <phoneticPr fontId="2" type="noConversion"/>
  </si>
  <si>
    <t xml:space="preserve">   崇州市</t>
    <phoneticPr fontId="2" type="noConversion"/>
  </si>
  <si>
    <t xml:space="preserve">   邛崃市</t>
    <phoneticPr fontId="2" type="noConversion"/>
  </si>
  <si>
    <t xml:space="preserve">   彭州市</t>
    <phoneticPr fontId="2" type="noConversion"/>
  </si>
  <si>
    <t xml:space="preserve">     都江堰市</t>
    <phoneticPr fontId="2" type="noConversion"/>
  </si>
  <si>
    <t xml:space="preserve">   温江区</t>
    <phoneticPr fontId="2" type="noConversion"/>
  </si>
  <si>
    <t xml:space="preserve">   新都区</t>
    <phoneticPr fontId="2" type="noConversion"/>
  </si>
  <si>
    <t xml:space="preserve">     青白江区</t>
    <phoneticPr fontId="2" type="noConversion"/>
  </si>
  <si>
    <t xml:space="preserve">     龙泉驿区</t>
    <phoneticPr fontId="2" type="noConversion"/>
  </si>
  <si>
    <t xml:space="preserve">   成华区</t>
    <phoneticPr fontId="2" type="noConversion"/>
  </si>
  <si>
    <t xml:space="preserve">   武侯区</t>
    <phoneticPr fontId="2" type="noConversion"/>
  </si>
  <si>
    <t xml:space="preserve">   金牛区</t>
    <phoneticPr fontId="2" type="noConversion"/>
  </si>
  <si>
    <t xml:space="preserve">   青羊区</t>
    <phoneticPr fontId="2" type="noConversion"/>
  </si>
  <si>
    <t xml:space="preserve">   锦江区</t>
    <phoneticPr fontId="2" type="noConversion"/>
  </si>
  <si>
    <t xml:space="preserve">    自贡市小计</t>
    <phoneticPr fontId="2" type="noConversion"/>
  </si>
  <si>
    <t xml:space="preserve">    攀枝花市小计</t>
    <phoneticPr fontId="2" type="noConversion"/>
  </si>
  <si>
    <t xml:space="preserve">    泸州市小计</t>
    <phoneticPr fontId="2" type="noConversion"/>
  </si>
  <si>
    <t xml:space="preserve">    德阳市小计</t>
    <phoneticPr fontId="2" type="noConversion"/>
  </si>
  <si>
    <t xml:space="preserve">    绵阳市小计</t>
    <phoneticPr fontId="2" type="noConversion"/>
  </si>
  <si>
    <t xml:space="preserve">    资阳市小计</t>
    <phoneticPr fontId="2" type="noConversion"/>
  </si>
  <si>
    <t xml:space="preserve">    巴中市小计</t>
    <phoneticPr fontId="2" type="noConversion"/>
  </si>
  <si>
    <t xml:space="preserve">    雅安市小计</t>
    <phoneticPr fontId="2" type="noConversion"/>
  </si>
  <si>
    <t xml:space="preserve">    达州市小计</t>
    <phoneticPr fontId="2" type="noConversion"/>
  </si>
  <si>
    <t xml:space="preserve">    广安市小计</t>
    <phoneticPr fontId="2" type="noConversion"/>
  </si>
  <si>
    <t xml:space="preserve">    宜宾市小计</t>
    <phoneticPr fontId="2" type="noConversion"/>
  </si>
  <si>
    <t xml:space="preserve">    眉山市小计</t>
    <phoneticPr fontId="2" type="noConversion"/>
  </si>
  <si>
    <t xml:space="preserve">    南充市小计</t>
    <phoneticPr fontId="2" type="noConversion"/>
  </si>
  <si>
    <t xml:space="preserve">    乐山市小计</t>
    <phoneticPr fontId="2" type="noConversion"/>
  </si>
  <si>
    <t xml:space="preserve">    内江市小计</t>
    <phoneticPr fontId="2" type="noConversion"/>
  </si>
  <si>
    <t xml:space="preserve">    广元市小计</t>
    <phoneticPr fontId="2" type="noConversion"/>
  </si>
  <si>
    <t>市州合计</t>
    <phoneticPr fontId="2" type="noConversion"/>
  </si>
  <si>
    <t>市级统筹，资金全部拨入市级</t>
    <phoneticPr fontId="2" type="noConversion"/>
  </si>
  <si>
    <t>备  注</t>
    <phoneticPr fontId="2" type="noConversion"/>
  </si>
  <si>
    <t>市 县</t>
    <phoneticPr fontId="2" type="noConversion"/>
  </si>
  <si>
    <t>市级统筹，资金全部拨入市级</t>
    <phoneticPr fontId="2" type="noConversion"/>
  </si>
  <si>
    <t>2020年城乡居民基本养老保险省级财政一般性转移支付资金分配表</t>
    <phoneticPr fontId="2" type="noConversion"/>
  </si>
  <si>
    <t>2019年参保缴费人数</t>
    <phoneticPr fontId="5" type="noConversion"/>
  </si>
  <si>
    <t>预计2019年参保缴费人数</t>
    <phoneticPr fontId="5" type="noConversion"/>
  </si>
  <si>
    <t>基础养老金</t>
    <phoneticPr fontId="2" type="noConversion"/>
  </si>
  <si>
    <t>本次应拨</t>
    <phoneticPr fontId="2" type="noConversion"/>
  </si>
  <si>
    <t>本次实拨</t>
    <phoneticPr fontId="2" type="noConversion"/>
  </si>
  <si>
    <t>下次补拨</t>
    <phoneticPr fontId="2" type="noConversion"/>
  </si>
  <si>
    <t>参保缴费补贴资金</t>
    <phoneticPr fontId="2" type="noConversion"/>
  </si>
  <si>
    <t>附件</t>
    <phoneticPr fontId="2" type="noConversion"/>
  </si>
  <si>
    <t xml:space="preserve">    遂宁市
（非扩权县）</t>
    <phoneticPr fontId="2" type="noConversion"/>
  </si>
  <si>
    <t>预拨
2020年</t>
    <phoneticPr fontId="2" type="noConversion"/>
  </si>
  <si>
    <t>已提前
通知</t>
    <phoneticPr fontId="5" type="noConversion"/>
  </si>
  <si>
    <t>结算
2019年</t>
    <phoneticPr fontId="2" type="noConversion"/>
  </si>
  <si>
    <t>省负担
比例</t>
    <phoneticPr fontId="2" type="noConversion"/>
  </si>
  <si>
    <t>结算
2019年</t>
    <phoneticPr fontId="5" type="noConversion"/>
  </si>
  <si>
    <t>预拨
2020年</t>
    <phoneticPr fontId="2" type="noConversion"/>
  </si>
  <si>
    <t>已提前
通知</t>
    <phoneticPr fontId="5" type="noConversion"/>
  </si>
  <si>
    <t>单位：万元、人</t>
    <phoneticPr fontId="2" type="noConversion"/>
  </si>
  <si>
    <t>2019年待遇领取人次数
（人次）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</si>
</sst>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¥&quot;* #,##0.00_ ;_ &quot;¥&quot;* \-#,##0.00_ ;_ &quot;¥&quot;* &quot;-&quot;??_ ;_ @_ "/>
  </numFmts>
  <fonts count="24" x14ac:knownFonts="1">
    <font>
      <sz val="11"/>
      <color theme="1"/>
      <name val="宋体"/>
      <family val="2"/>
      <charset val="134"/>
      <scheme val="minor"/>
    </font>
    <font>
      <sz val="12"/>
      <name val="宋体"/>
      <charset val="134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9"/>
      <name val="宋体"/>
      <family val="3"/>
      <charset val="134"/>
    </font>
    <font>
      <sz val="10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6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宋体"/>
      <family val="3"/>
      <charset val="134"/>
      <scheme val="minor"/>
    </font>
    <font>
      <sz val="9"/>
      <name val="Arial"/>
      <family val="2"/>
    </font>
    <font>
      <b/>
      <sz val="10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6"/>
      <name val="黑体"/>
      <family val="3"/>
      <charset val="134"/>
    </font>
    <font>
      <sz val="20"/>
      <name val="方正小标宋简体"/>
      <family val="4"/>
      <charset val="134"/>
    </font>
    <font>
      <sz val="20"/>
      <name val="方正小标宋简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1" fillId="0" borderId="0"/>
    <xf numFmtId="0" fontId="1" fillId="0" borderId="0"/>
    <xf numFmtId="0" fontId="3" fillId="0" borderId="0"/>
    <xf numFmtId="9" fontId="10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3" fillId="0" borderId="0"/>
    <xf numFmtId="0" fontId="3" fillId="0" borderId="0">
      <alignment vertical="center"/>
    </xf>
    <xf numFmtId="0" fontId="10" fillId="0" borderId="0"/>
    <xf numFmtId="44" fontId="20" fillId="0" borderId="0" applyFont="0" applyFill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0" xfId="1" applyFont="1" applyAlignment="1">
      <alignment vertical="center"/>
    </xf>
    <xf numFmtId="0" fontId="6" fillId="0" borderId="1" xfId="1" applyNumberFormat="1" applyFont="1" applyFill="1" applyBorder="1" applyAlignment="1">
      <alignment horizontal="center" vertical="center"/>
    </xf>
    <xf numFmtId="0" fontId="4" fillId="0" borderId="0" xfId="1" applyNumberFormat="1" applyFont="1"/>
    <xf numFmtId="0" fontId="12" fillId="0" borderId="0" xfId="1" applyNumberFormat="1" applyFont="1" applyAlignment="1">
      <alignment horizontal="center" vertical="center" wrapText="1"/>
    </xf>
    <xf numFmtId="0" fontId="4" fillId="0" borderId="0" xfId="1" applyNumberFormat="1" applyFont="1" applyFill="1"/>
    <xf numFmtId="0" fontId="15" fillId="0" borderId="0" xfId="1" applyNumberFormat="1" applyFont="1"/>
    <xf numFmtId="0" fontId="9" fillId="0" borderId="1" xfId="1" applyNumberFormat="1" applyFont="1" applyFill="1" applyBorder="1" applyAlignment="1">
      <alignment horizontal="center" vertical="center" wrapText="1"/>
    </xf>
    <xf numFmtId="0" fontId="6" fillId="0" borderId="1" xfId="1" applyNumberFormat="1" applyFont="1" applyFill="1" applyBorder="1" applyAlignment="1" applyProtection="1">
      <alignment horizontal="center" vertical="center" wrapText="1"/>
    </xf>
    <xf numFmtId="0" fontId="1" fillId="0" borderId="0" xfId="1" applyFont="1" applyFill="1" applyAlignment="1">
      <alignment vertical="center"/>
    </xf>
    <xf numFmtId="0" fontId="7" fillId="0" borderId="0" xfId="1" applyNumberFormat="1" applyFont="1" applyFill="1" applyAlignment="1">
      <alignment horizontal="center" vertical="center" wrapText="1"/>
    </xf>
    <xf numFmtId="0" fontId="8" fillId="0" borderId="0" xfId="1" applyNumberFormat="1" applyFont="1" applyFill="1" applyBorder="1" applyAlignment="1"/>
    <xf numFmtId="0" fontId="16" fillId="0" borderId="1" xfId="0" applyFont="1" applyBorder="1" applyAlignment="1">
      <alignment horizontal="left" vertical="center"/>
    </xf>
    <xf numFmtId="0" fontId="17" fillId="0" borderId="1" xfId="0" applyFont="1" applyBorder="1" applyAlignment="1">
      <alignment horizontal="left" vertical="center"/>
    </xf>
    <xf numFmtId="0" fontId="17" fillId="0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/>
    </xf>
    <xf numFmtId="0" fontId="4" fillId="0" borderId="1" xfId="1" applyNumberFormat="1" applyFont="1" applyBorder="1"/>
    <xf numFmtId="0" fontId="6" fillId="0" borderId="5" xfId="1" applyNumberFormat="1" applyFont="1" applyFill="1" applyBorder="1" applyAlignment="1" applyProtection="1">
      <alignment horizontal="center" vertical="center" wrapText="1"/>
    </xf>
    <xf numFmtId="0" fontId="6" fillId="0" borderId="6" xfId="1" applyNumberFormat="1" applyFont="1" applyFill="1" applyBorder="1" applyAlignment="1" applyProtection="1">
      <alignment horizontal="center" vertical="center" wrapText="1"/>
    </xf>
    <xf numFmtId="0" fontId="6" fillId="0" borderId="7" xfId="1" applyNumberFormat="1" applyFont="1" applyFill="1" applyBorder="1" applyAlignment="1" applyProtection="1">
      <alignment horizontal="center" vertical="center" wrapText="1"/>
    </xf>
    <xf numFmtId="10" fontId="6" fillId="0" borderId="1" xfId="1" applyNumberFormat="1" applyFont="1" applyFill="1" applyBorder="1" applyAlignment="1" applyProtection="1">
      <alignment horizontal="center" vertical="center" wrapText="1"/>
    </xf>
    <xf numFmtId="0" fontId="21" fillId="0" borderId="0" xfId="1" applyFont="1" applyAlignment="1">
      <alignment vertical="center"/>
    </xf>
    <xf numFmtId="0" fontId="17" fillId="0" borderId="1" xfId="0" applyFont="1" applyBorder="1" applyAlignment="1">
      <alignment horizontal="left" vertical="center" wrapText="1"/>
    </xf>
    <xf numFmtId="0" fontId="22" fillId="0" borderId="0" xfId="1" applyNumberFormat="1" applyFont="1" applyFill="1" applyAlignment="1">
      <alignment horizontal="center" vertical="center" wrapText="1"/>
    </xf>
    <xf numFmtId="0" fontId="23" fillId="0" borderId="0" xfId="1" applyNumberFormat="1" applyFont="1" applyFill="1" applyAlignment="1">
      <alignment horizontal="center" vertical="center" wrapText="1"/>
    </xf>
    <xf numFmtId="0" fontId="8" fillId="0" borderId="5" xfId="1" applyNumberFormat="1" applyFont="1" applyBorder="1" applyAlignment="1">
      <alignment horizontal="center" vertical="center" wrapText="1"/>
    </xf>
    <xf numFmtId="0" fontId="4" fillId="0" borderId="7" xfId="1" applyNumberFormat="1" applyFont="1" applyBorder="1" applyAlignment="1">
      <alignment horizontal="center" vertical="center" wrapText="1"/>
    </xf>
    <xf numFmtId="0" fontId="13" fillId="0" borderId="1" xfId="1" applyNumberFormat="1" applyFont="1" applyBorder="1" applyAlignment="1">
      <alignment horizontal="center" vertical="center"/>
    </xf>
    <xf numFmtId="0" fontId="8" fillId="0" borderId="1" xfId="1" applyNumberFormat="1" applyFont="1" applyBorder="1" applyAlignment="1">
      <alignment horizontal="center" vertical="center" wrapText="1"/>
    </xf>
    <xf numFmtId="0" fontId="8" fillId="0" borderId="4" xfId="1" applyNumberFormat="1" applyFont="1" applyFill="1" applyBorder="1" applyAlignment="1">
      <alignment horizontal="center" vertical="center"/>
    </xf>
    <xf numFmtId="0" fontId="4" fillId="0" borderId="6" xfId="1" applyNumberFormat="1" applyFont="1" applyBorder="1" applyAlignment="1">
      <alignment horizontal="center" vertical="center" wrapText="1"/>
    </xf>
    <xf numFmtId="0" fontId="13" fillId="0" borderId="1" xfId="1" applyNumberFormat="1" applyFont="1" applyBorder="1" applyAlignment="1">
      <alignment horizontal="center" vertical="center" wrapText="1"/>
    </xf>
    <xf numFmtId="0" fontId="13" fillId="0" borderId="1" xfId="1" applyNumberFormat="1" applyFont="1" applyFill="1" applyBorder="1" applyAlignment="1">
      <alignment horizontal="center" vertical="center" wrapText="1"/>
    </xf>
    <xf numFmtId="0" fontId="13" fillId="0" borderId="5" xfId="1" applyNumberFormat="1" applyFont="1" applyFill="1" applyBorder="1" applyAlignment="1">
      <alignment horizontal="center" vertical="center" wrapText="1"/>
    </xf>
    <xf numFmtId="0" fontId="13" fillId="0" borderId="7" xfId="1" applyNumberFormat="1" applyFont="1" applyFill="1" applyBorder="1" applyAlignment="1">
      <alignment horizontal="center" vertical="center" wrapText="1"/>
    </xf>
    <xf numFmtId="0" fontId="14" fillId="0" borderId="5" xfId="1" applyNumberFormat="1" applyFont="1" applyFill="1" applyBorder="1" applyAlignment="1">
      <alignment horizontal="center" vertical="center"/>
    </xf>
    <xf numFmtId="0" fontId="14" fillId="0" borderId="6" xfId="1" applyNumberFormat="1" applyFont="1" applyFill="1" applyBorder="1" applyAlignment="1">
      <alignment horizontal="center" vertical="center"/>
    </xf>
    <xf numFmtId="0" fontId="14" fillId="0" borderId="7" xfId="1" applyNumberFormat="1" applyFont="1" applyFill="1" applyBorder="1" applyAlignment="1">
      <alignment horizontal="center" vertical="center"/>
    </xf>
    <xf numFmtId="0" fontId="14" fillId="0" borderId="2" xfId="1" applyNumberFormat="1" applyFont="1" applyFill="1" applyBorder="1" applyAlignment="1">
      <alignment horizontal="center" vertical="center"/>
    </xf>
    <xf numFmtId="0" fontId="14" fillId="0" borderId="3" xfId="1" applyNumberFormat="1" applyFont="1" applyFill="1" applyBorder="1" applyAlignment="1">
      <alignment horizontal="center" vertical="center"/>
    </xf>
    <xf numFmtId="44" fontId="13" fillId="0" borderId="5" xfId="9" applyFont="1" applyFill="1" applyBorder="1" applyAlignment="1">
      <alignment horizontal="center" vertical="center" wrapText="1"/>
    </xf>
    <xf numFmtId="44" fontId="13" fillId="0" borderId="7" xfId="9" applyFont="1" applyFill="1" applyBorder="1" applyAlignment="1">
      <alignment horizontal="center" vertical="center" wrapText="1"/>
    </xf>
    <xf numFmtId="0" fontId="14" fillId="0" borderId="1" xfId="1" applyNumberFormat="1" applyFont="1" applyFill="1" applyBorder="1" applyAlignment="1">
      <alignment horizontal="center" vertical="center"/>
    </xf>
  </cellXfs>
  <cellStyles count="10">
    <cellStyle name="MS Sans Serif" xfId="2"/>
    <cellStyle name="Normal" xfId="3"/>
    <cellStyle name="百分比 2" xfId="4"/>
    <cellStyle name="常规" xfId="0" builtinId="0"/>
    <cellStyle name="常规 13" xfId="5"/>
    <cellStyle name="常规 2" xfId="1"/>
    <cellStyle name="常规 2 2" xfId="8"/>
    <cellStyle name="常规 3" xfId="6"/>
    <cellStyle name="常规 5" xfId="7"/>
    <cellStyle name="货币" xfId="9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indexed="45"/>
    <pageSetUpPr fitToPage="1"/>
  </sheetPr>
  <dimension ref="A1:XFD301"/>
  <sheetViews>
    <sheetView tabSelected="1" workbookViewId="0">
      <selection activeCell="F83" sqref="F83"/>
    </sheetView>
  </sheetViews>
  <sheetFormatPr defaultColWidth="9" defaultRowHeight="12.5" x14ac:dyDescent="0.25"/>
  <cols>
    <col min="1" max="1" width="11.6328125" style="3" customWidth="1"/>
    <col min="2" max="2" width="8.90625" style="5" customWidth="1"/>
    <col min="3" max="10" width="9.26953125" style="5" customWidth="1"/>
    <col min="11" max="11" width="8" style="5" customWidth="1"/>
    <col min="12" max="14" width="9.26953125" style="5" customWidth="1"/>
    <col min="15" max="15" width="7.7265625" style="3" customWidth="1"/>
    <col min="16" max="16384" width="9" style="3"/>
  </cols>
  <sheetData>
    <row r="1" spans="1:16384" ht="21" x14ac:dyDescent="0.25">
      <c r="A1" s="22" t="s">
        <v>306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pans="1:16384" ht="36.5" customHeight="1" x14ac:dyDescent="0.25">
      <c r="A2" s="24" t="s">
        <v>298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</row>
    <row r="3" spans="1:16384" ht="21.5" customHeight="1" x14ac:dyDescent="0.25">
      <c r="A3" s="4"/>
      <c r="B3" s="10"/>
      <c r="G3" s="11"/>
      <c r="H3" s="11"/>
      <c r="I3" s="11"/>
      <c r="J3" s="11"/>
      <c r="K3" s="30" t="s">
        <v>315</v>
      </c>
      <c r="L3" s="30"/>
      <c r="M3" s="30"/>
      <c r="N3" s="30"/>
      <c r="O3" s="30"/>
    </row>
    <row r="4" spans="1:16384" s="6" customFormat="1" ht="35.5" customHeight="1" x14ac:dyDescent="0.25">
      <c r="A4" s="32" t="s">
        <v>296</v>
      </c>
      <c r="B4" s="33" t="s">
        <v>316</v>
      </c>
      <c r="C4" s="39" t="s">
        <v>301</v>
      </c>
      <c r="D4" s="40"/>
      <c r="E4" s="40"/>
      <c r="F4" s="43" t="s">
        <v>305</v>
      </c>
      <c r="G4" s="43"/>
      <c r="H4" s="43"/>
      <c r="I4" s="43"/>
      <c r="J4" s="43"/>
      <c r="K4" s="43"/>
      <c r="L4" s="36" t="s">
        <v>302</v>
      </c>
      <c r="M4" s="36" t="s">
        <v>303</v>
      </c>
      <c r="N4" s="36" t="s">
        <v>304</v>
      </c>
      <c r="O4" s="28" t="s">
        <v>295</v>
      </c>
    </row>
    <row r="5" spans="1:16384" s="6" customFormat="1" ht="25.5" customHeight="1" x14ac:dyDescent="0.25">
      <c r="A5" s="32"/>
      <c r="B5" s="33"/>
      <c r="C5" s="34" t="s">
        <v>312</v>
      </c>
      <c r="D5" s="34" t="s">
        <v>313</v>
      </c>
      <c r="E5" s="34" t="s">
        <v>314</v>
      </c>
      <c r="F5" s="34" t="s">
        <v>299</v>
      </c>
      <c r="G5" s="34" t="s">
        <v>300</v>
      </c>
      <c r="H5" s="41" t="s">
        <v>311</v>
      </c>
      <c r="I5" s="41" t="s">
        <v>310</v>
      </c>
      <c r="J5" s="41" t="s">
        <v>308</v>
      </c>
      <c r="K5" s="34" t="s">
        <v>309</v>
      </c>
      <c r="L5" s="37"/>
      <c r="M5" s="37"/>
      <c r="N5" s="37"/>
      <c r="O5" s="28"/>
    </row>
    <row r="6" spans="1:16384" s="6" customFormat="1" ht="26.25" customHeight="1" x14ac:dyDescent="0.25">
      <c r="A6" s="32"/>
      <c r="B6" s="33"/>
      <c r="C6" s="35"/>
      <c r="D6" s="35"/>
      <c r="E6" s="35"/>
      <c r="F6" s="35"/>
      <c r="G6" s="35"/>
      <c r="H6" s="42"/>
      <c r="I6" s="42"/>
      <c r="J6" s="42"/>
      <c r="K6" s="35"/>
      <c r="L6" s="38"/>
      <c r="M6" s="38"/>
      <c r="N6" s="38"/>
      <c r="O6" s="28"/>
    </row>
    <row r="7" spans="1:16384" ht="18.75" hidden="1" customHeight="1" x14ac:dyDescent="0.25">
      <c r="A7" s="7" t="s">
        <v>0</v>
      </c>
      <c r="B7" s="8">
        <v>137107101</v>
      </c>
      <c r="C7" s="8">
        <v>6382.8500000000022</v>
      </c>
      <c r="D7" s="8">
        <v>1240819.2999999996</v>
      </c>
      <c r="E7" s="8">
        <v>-6029.72</v>
      </c>
      <c r="F7" s="8">
        <v>117572.42999999993</v>
      </c>
      <c r="G7" s="8">
        <v>120500</v>
      </c>
      <c r="H7" s="8"/>
      <c r="I7" s="8"/>
      <c r="J7" s="8"/>
      <c r="K7" s="8">
        <v>-2927.5700000000043</v>
      </c>
      <c r="L7" s="8"/>
      <c r="M7" s="8"/>
      <c r="N7" s="8"/>
      <c r="O7" s="17"/>
    </row>
    <row r="8" spans="1:16384" ht="18.75" hidden="1" customHeight="1" x14ac:dyDescent="0.25">
      <c r="A8" s="7" t="s">
        <v>293</v>
      </c>
      <c r="B8" s="8">
        <f t="shared" ref="B8:G8" si="0">B9+B31+B39+B46+B55+B63+B74+B82+B89+B96+B109+B120+B128+B140+B148+B157+B167+B174+B178+B192+B211</f>
        <v>54429740</v>
      </c>
      <c r="C8" s="8">
        <f t="shared" si="0"/>
        <v>1677.5100000000009</v>
      </c>
      <c r="D8" s="8">
        <f t="shared" si="0"/>
        <v>474701.53</v>
      </c>
      <c r="E8" s="8">
        <f t="shared" si="0"/>
        <v>-23109.8</v>
      </c>
      <c r="F8" s="8">
        <f t="shared" si="0"/>
        <v>173192.22000000003</v>
      </c>
      <c r="G8" s="8">
        <f t="shared" si="0"/>
        <v>174562.75000000006</v>
      </c>
      <c r="H8" s="8"/>
      <c r="I8" s="8"/>
      <c r="J8" s="8"/>
      <c r="K8" s="8">
        <f>K9+K31+K39+K46+K55+K63+K74+K82+K89+K96+K109+K120+K128+K140+K148+K157+K167+K174+K178+K192+K211</f>
        <v>-1037.4299999999926</v>
      </c>
      <c r="L8" s="8"/>
      <c r="M8" s="8"/>
      <c r="N8" s="8"/>
      <c r="O8" s="17"/>
    </row>
    <row r="9" spans="1:16384" ht="18.75" hidden="1" customHeight="1" x14ac:dyDescent="0.25">
      <c r="A9" s="12" t="s">
        <v>1</v>
      </c>
      <c r="B9" s="8">
        <v>14339354</v>
      </c>
      <c r="C9" s="8">
        <v>836.62</v>
      </c>
      <c r="D9" s="8">
        <v>129771.15999999999</v>
      </c>
      <c r="E9" s="8">
        <v>-25384.790000000008</v>
      </c>
      <c r="F9" s="8">
        <v>6920.94</v>
      </c>
      <c r="G9" s="8">
        <v>6920.94</v>
      </c>
      <c r="H9" s="8"/>
      <c r="I9" s="8"/>
      <c r="J9" s="8"/>
      <c r="K9" s="8">
        <v>0</v>
      </c>
      <c r="L9" s="8"/>
      <c r="M9" s="8"/>
      <c r="N9" s="8"/>
      <c r="O9" s="29" t="s">
        <v>294</v>
      </c>
    </row>
    <row r="10" spans="1:16384" ht="18.75" hidden="1" customHeight="1" x14ac:dyDescent="0.25">
      <c r="A10" s="2" t="s">
        <v>276</v>
      </c>
      <c r="B10" s="8">
        <v>36313</v>
      </c>
      <c r="C10" s="8">
        <v>28.28000000000003</v>
      </c>
      <c r="D10" s="8">
        <v>328.63</v>
      </c>
      <c r="E10" s="8">
        <v>-127.13000000000005</v>
      </c>
      <c r="F10" s="8">
        <v>-20.750000000000028</v>
      </c>
      <c r="G10" s="8">
        <v>-20.750000000000028</v>
      </c>
      <c r="H10" s="8"/>
      <c r="I10" s="8"/>
      <c r="J10" s="8"/>
      <c r="K10" s="8">
        <v>0</v>
      </c>
      <c r="L10" s="8"/>
      <c r="M10" s="8"/>
      <c r="N10" s="8"/>
      <c r="O10" s="29"/>
    </row>
    <row r="11" spans="1:16384" ht="18.75" hidden="1" customHeight="1" x14ac:dyDescent="0.25">
      <c r="A11" s="2" t="s">
        <v>275</v>
      </c>
      <c r="B11" s="8">
        <v>46156</v>
      </c>
      <c r="C11" s="8">
        <v>3.54</v>
      </c>
      <c r="D11" s="8">
        <v>417.71</v>
      </c>
      <c r="E11" s="8">
        <v>-322.18</v>
      </c>
      <c r="F11" s="8">
        <v>-110.15</v>
      </c>
      <c r="G11" s="8">
        <v>-110.15</v>
      </c>
      <c r="H11" s="8"/>
      <c r="I11" s="8"/>
      <c r="J11" s="8"/>
      <c r="K11" s="8">
        <v>0</v>
      </c>
      <c r="L11" s="8"/>
      <c r="M11" s="8"/>
      <c r="N11" s="8"/>
      <c r="O11" s="29"/>
    </row>
    <row r="12" spans="1:16384" ht="18.75" hidden="1" customHeight="1" x14ac:dyDescent="0.25">
      <c r="A12" s="2" t="s">
        <v>274</v>
      </c>
      <c r="B12" s="8">
        <v>112219</v>
      </c>
      <c r="C12" s="8">
        <v>-10.759999999999991</v>
      </c>
      <c r="D12" s="8">
        <v>1015.58</v>
      </c>
      <c r="E12" s="8">
        <v>-373.00000000000011</v>
      </c>
      <c r="F12" s="8">
        <v>-94.43</v>
      </c>
      <c r="G12" s="8">
        <v>-94.43</v>
      </c>
      <c r="H12" s="8"/>
      <c r="I12" s="8"/>
      <c r="J12" s="8"/>
      <c r="K12" s="8">
        <v>0</v>
      </c>
      <c r="L12" s="8"/>
      <c r="M12" s="8"/>
      <c r="N12" s="8"/>
      <c r="O12" s="29"/>
    </row>
    <row r="13" spans="1:16384" ht="18.75" hidden="1" customHeight="1" x14ac:dyDescent="0.25">
      <c r="A13" s="2" t="s">
        <v>273</v>
      </c>
      <c r="B13" s="8">
        <v>555256</v>
      </c>
      <c r="C13" s="8">
        <v>95.289999999999964</v>
      </c>
      <c r="D13" s="8">
        <v>5025.07</v>
      </c>
      <c r="E13" s="8">
        <v>-1829.3400000000011</v>
      </c>
      <c r="F13" s="8">
        <v>141.80000000000001</v>
      </c>
      <c r="G13" s="8">
        <v>141.79999999999882</v>
      </c>
      <c r="H13" s="8"/>
      <c r="I13" s="8"/>
      <c r="J13" s="8"/>
      <c r="K13" s="8">
        <v>0</v>
      </c>
      <c r="L13" s="8"/>
      <c r="M13" s="8"/>
      <c r="N13" s="8"/>
      <c r="O13" s="29"/>
    </row>
    <row r="14" spans="1:16384" ht="18.75" hidden="1" customHeight="1" x14ac:dyDescent="0.25">
      <c r="A14" s="2" t="s">
        <v>272</v>
      </c>
      <c r="B14" s="8">
        <v>81753</v>
      </c>
      <c r="C14" s="8">
        <v>-95.56</v>
      </c>
      <c r="D14" s="8">
        <v>739.86</v>
      </c>
      <c r="E14" s="8">
        <v>-382.09999999999991</v>
      </c>
      <c r="F14" s="8">
        <v>-272.91999999999996</v>
      </c>
      <c r="G14" s="8">
        <v>-272.91999999999996</v>
      </c>
      <c r="H14" s="8"/>
      <c r="I14" s="8"/>
      <c r="J14" s="8"/>
      <c r="K14" s="8">
        <v>0</v>
      </c>
      <c r="L14" s="8"/>
      <c r="M14" s="8"/>
      <c r="N14" s="8"/>
      <c r="O14" s="29"/>
    </row>
    <row r="15" spans="1:16384" ht="18.75" hidden="1" customHeight="1" x14ac:dyDescent="0.25">
      <c r="A15" s="2" t="s">
        <v>271</v>
      </c>
      <c r="B15" s="8">
        <v>325384</v>
      </c>
      <c r="C15" s="8">
        <v>-244.19999999999982</v>
      </c>
      <c r="D15" s="8">
        <v>2944.73</v>
      </c>
      <c r="E15" s="8">
        <v>-1815.6800000000005</v>
      </c>
      <c r="F15" s="8">
        <v>-450.86000000000013</v>
      </c>
      <c r="G15" s="8">
        <v>-450.86000000000013</v>
      </c>
      <c r="H15" s="8"/>
      <c r="I15" s="8"/>
      <c r="J15" s="8"/>
      <c r="K15" s="8">
        <v>0</v>
      </c>
      <c r="L15" s="8"/>
      <c r="M15" s="8"/>
      <c r="N15" s="8"/>
      <c r="O15" s="29"/>
    </row>
    <row r="16" spans="1:16384" ht="18.75" hidden="1" customHeight="1" x14ac:dyDescent="0.25">
      <c r="A16" s="2" t="s">
        <v>270</v>
      </c>
      <c r="B16" s="8">
        <v>453531</v>
      </c>
      <c r="C16" s="8">
        <v>14.65</v>
      </c>
      <c r="D16" s="8">
        <v>4104.46</v>
      </c>
      <c r="E16" s="8">
        <v>-222.29999999999961</v>
      </c>
      <c r="F16" s="8">
        <v>530.17000000000019</v>
      </c>
      <c r="G16" s="8">
        <v>530.17000000000019</v>
      </c>
      <c r="H16" s="8"/>
      <c r="I16" s="8"/>
      <c r="J16" s="8"/>
      <c r="K16" s="8">
        <v>0</v>
      </c>
      <c r="L16" s="8"/>
      <c r="M16" s="8"/>
      <c r="N16" s="8"/>
      <c r="O16" s="29"/>
    </row>
    <row r="17" spans="1:15" ht="18.75" hidden="1" customHeight="1" x14ac:dyDescent="0.25">
      <c r="A17" s="2" t="s">
        <v>269</v>
      </c>
      <c r="B17" s="8">
        <v>885798</v>
      </c>
      <c r="C17" s="8">
        <v>508.46000000000004</v>
      </c>
      <c r="D17" s="8">
        <v>8016.47</v>
      </c>
      <c r="E17" s="8">
        <v>-73.269999999998845</v>
      </c>
      <c r="F17" s="8">
        <v>1980.180000000001</v>
      </c>
      <c r="G17" s="8">
        <v>1980.180000000001</v>
      </c>
      <c r="H17" s="8"/>
      <c r="I17" s="8"/>
      <c r="J17" s="8"/>
      <c r="K17" s="8">
        <v>0</v>
      </c>
      <c r="L17" s="8"/>
      <c r="M17" s="8"/>
      <c r="N17" s="8"/>
      <c r="O17" s="29"/>
    </row>
    <row r="18" spans="1:15" ht="18.75" hidden="1" customHeight="1" x14ac:dyDescent="0.25">
      <c r="A18" s="2" t="s">
        <v>268</v>
      </c>
      <c r="B18" s="8">
        <v>162589</v>
      </c>
      <c r="C18" s="8">
        <v>-14.12</v>
      </c>
      <c r="D18" s="8">
        <v>1471.43</v>
      </c>
      <c r="E18" s="8">
        <v>-344.17999999999989</v>
      </c>
      <c r="F18" s="8">
        <v>-57.339999999999748</v>
      </c>
      <c r="G18" s="8">
        <v>-57.339999999999748</v>
      </c>
      <c r="H18" s="8"/>
      <c r="I18" s="8"/>
      <c r="J18" s="8"/>
      <c r="K18" s="8">
        <v>0</v>
      </c>
      <c r="L18" s="8"/>
      <c r="M18" s="8"/>
      <c r="N18" s="8"/>
      <c r="O18" s="29"/>
    </row>
    <row r="19" spans="1:15" ht="18.75" hidden="1" customHeight="1" x14ac:dyDescent="0.25">
      <c r="A19" s="2" t="s">
        <v>267</v>
      </c>
      <c r="B19" s="8">
        <v>786798</v>
      </c>
      <c r="C19" s="8">
        <v>39.479999999999997</v>
      </c>
      <c r="D19" s="8">
        <v>7120.52</v>
      </c>
      <c r="E19" s="8">
        <v>-1219.1800000000007</v>
      </c>
      <c r="F19" s="8">
        <v>374.17999999999984</v>
      </c>
      <c r="G19" s="8">
        <v>374.17999999999984</v>
      </c>
      <c r="H19" s="8"/>
      <c r="I19" s="8"/>
      <c r="J19" s="8"/>
      <c r="K19" s="8">
        <v>0</v>
      </c>
      <c r="L19" s="8"/>
      <c r="M19" s="8"/>
      <c r="N19" s="8"/>
      <c r="O19" s="29"/>
    </row>
    <row r="20" spans="1:15" ht="18.75" hidden="1" customHeight="1" x14ac:dyDescent="0.25">
      <c r="A20" s="2" t="s">
        <v>266</v>
      </c>
      <c r="B20" s="8">
        <v>1534125</v>
      </c>
      <c r="C20" s="8">
        <v>1489.25</v>
      </c>
      <c r="D20" s="8">
        <v>13883.83</v>
      </c>
      <c r="E20" s="8">
        <v>-2595.0600000000027</v>
      </c>
      <c r="F20" s="8">
        <v>2995.8499999999972</v>
      </c>
      <c r="G20" s="8">
        <v>2995.8499999999972</v>
      </c>
      <c r="H20" s="8"/>
      <c r="I20" s="8"/>
      <c r="J20" s="8"/>
      <c r="K20" s="8">
        <v>0</v>
      </c>
      <c r="L20" s="8"/>
      <c r="M20" s="8"/>
      <c r="N20" s="8"/>
      <c r="O20" s="29"/>
    </row>
    <row r="21" spans="1:15" ht="18.75" hidden="1" customHeight="1" x14ac:dyDescent="0.25">
      <c r="A21" s="2" t="s">
        <v>265</v>
      </c>
      <c r="B21" s="8">
        <v>1193338</v>
      </c>
      <c r="C21" s="8">
        <v>-1657.2099999999991</v>
      </c>
      <c r="D21" s="8">
        <v>10799.71</v>
      </c>
      <c r="E21" s="8">
        <v>334.349999999999</v>
      </c>
      <c r="F21" s="8">
        <v>-1577.2400000000011</v>
      </c>
      <c r="G21" s="8">
        <v>-1577.2400000000011</v>
      </c>
      <c r="H21" s="8"/>
      <c r="I21" s="8"/>
      <c r="J21" s="8"/>
      <c r="K21" s="8">
        <v>0</v>
      </c>
      <c r="L21" s="8"/>
      <c r="M21" s="8"/>
      <c r="N21" s="8"/>
      <c r="O21" s="29"/>
    </row>
    <row r="22" spans="1:15" ht="18.75" hidden="1" customHeight="1" x14ac:dyDescent="0.25">
      <c r="A22" s="2" t="s">
        <v>264</v>
      </c>
      <c r="B22" s="8">
        <v>1346994</v>
      </c>
      <c r="C22" s="8">
        <v>84.38</v>
      </c>
      <c r="D22" s="8">
        <v>12190.3</v>
      </c>
      <c r="E22" s="8">
        <v>-324.75000000000045</v>
      </c>
      <c r="F22" s="8">
        <v>1702.6399999999971</v>
      </c>
      <c r="G22" s="8">
        <v>1702.6399999999971</v>
      </c>
      <c r="H22" s="8"/>
      <c r="I22" s="8"/>
      <c r="J22" s="8"/>
      <c r="K22" s="8">
        <v>0</v>
      </c>
      <c r="L22" s="8"/>
      <c r="M22" s="8"/>
      <c r="N22" s="8"/>
      <c r="O22" s="29"/>
    </row>
    <row r="23" spans="1:15" ht="18.75" hidden="1" customHeight="1" x14ac:dyDescent="0.25">
      <c r="A23" s="2" t="s">
        <v>263</v>
      </c>
      <c r="B23" s="8">
        <v>1437689</v>
      </c>
      <c r="C23" s="8">
        <v>-158.80000000000001</v>
      </c>
      <c r="D23" s="8">
        <v>13011.09</v>
      </c>
      <c r="E23" s="8">
        <v>-4345.1900000000023</v>
      </c>
      <c r="F23" s="8">
        <v>-1694.4800000000014</v>
      </c>
      <c r="G23" s="8">
        <v>-1694.4800000000014</v>
      </c>
      <c r="H23" s="8"/>
      <c r="I23" s="8"/>
      <c r="J23" s="8"/>
      <c r="K23" s="8">
        <v>0</v>
      </c>
      <c r="L23" s="8"/>
      <c r="M23" s="8"/>
      <c r="N23" s="8"/>
      <c r="O23" s="29"/>
    </row>
    <row r="24" spans="1:15" ht="18.75" hidden="1" customHeight="1" x14ac:dyDescent="0.25">
      <c r="A24" s="2" t="s">
        <v>262</v>
      </c>
      <c r="B24" s="8">
        <v>965095</v>
      </c>
      <c r="C24" s="8">
        <v>135.51000000000022</v>
      </c>
      <c r="D24" s="8">
        <v>8734.11</v>
      </c>
      <c r="E24" s="8">
        <v>-2128.3300000000017</v>
      </c>
      <c r="F24" s="8">
        <v>478.68999999999869</v>
      </c>
      <c r="G24" s="8">
        <v>478.68999999999869</v>
      </c>
      <c r="H24" s="8"/>
      <c r="I24" s="8"/>
      <c r="J24" s="8"/>
      <c r="K24" s="8">
        <v>0</v>
      </c>
      <c r="L24" s="8"/>
      <c r="M24" s="8"/>
      <c r="N24" s="8"/>
      <c r="O24" s="29"/>
    </row>
    <row r="25" spans="1:15" ht="18.75" hidden="1" customHeight="1" x14ac:dyDescent="0.25">
      <c r="A25" s="2" t="s">
        <v>261</v>
      </c>
      <c r="B25" s="8">
        <v>648204</v>
      </c>
      <c r="C25" s="8">
        <v>13.45</v>
      </c>
      <c r="D25" s="8">
        <v>5866.25</v>
      </c>
      <c r="E25" s="8">
        <v>-311.5699999999996</v>
      </c>
      <c r="F25" s="8">
        <v>632.33000000000004</v>
      </c>
      <c r="G25" s="8">
        <v>632.33000000000004</v>
      </c>
      <c r="H25" s="8"/>
      <c r="I25" s="8"/>
      <c r="J25" s="8"/>
      <c r="K25" s="8">
        <v>0</v>
      </c>
      <c r="L25" s="8"/>
      <c r="M25" s="8"/>
      <c r="N25" s="8"/>
      <c r="O25" s="29"/>
    </row>
    <row r="26" spans="1:15" ht="18.75" hidden="1" customHeight="1" x14ac:dyDescent="0.25">
      <c r="A26" s="2" t="s">
        <v>260</v>
      </c>
      <c r="B26" s="8">
        <v>971146</v>
      </c>
      <c r="C26" s="8">
        <v>891.67000000000007</v>
      </c>
      <c r="D26" s="8">
        <v>8788.8700000000008</v>
      </c>
      <c r="E26" s="8">
        <v>-1758.1999999999994</v>
      </c>
      <c r="F26" s="8">
        <v>1849.2800000000011</v>
      </c>
      <c r="G26" s="8">
        <v>1849.2800000000011</v>
      </c>
      <c r="H26" s="8"/>
      <c r="I26" s="8"/>
      <c r="J26" s="8"/>
      <c r="K26" s="8">
        <v>0</v>
      </c>
      <c r="L26" s="8"/>
      <c r="M26" s="8"/>
      <c r="N26" s="8"/>
      <c r="O26" s="29"/>
    </row>
    <row r="27" spans="1:15" ht="18.75" hidden="1" customHeight="1" x14ac:dyDescent="0.25">
      <c r="A27" s="2" t="s">
        <v>259</v>
      </c>
      <c r="B27" s="8">
        <v>471827</v>
      </c>
      <c r="C27" s="8">
        <v>362.06999999999971</v>
      </c>
      <c r="D27" s="8">
        <v>4270.03</v>
      </c>
      <c r="E27" s="8">
        <v>-1306.0299999999997</v>
      </c>
      <c r="F27" s="8">
        <v>572.27999999999975</v>
      </c>
      <c r="G27" s="8">
        <v>572.27999999999975</v>
      </c>
      <c r="H27" s="8"/>
      <c r="I27" s="8"/>
      <c r="J27" s="8"/>
      <c r="K27" s="8">
        <v>0</v>
      </c>
      <c r="L27" s="8"/>
      <c r="M27" s="8"/>
      <c r="N27" s="8"/>
      <c r="O27" s="29"/>
    </row>
    <row r="28" spans="1:15" ht="18.75" hidden="1" customHeight="1" x14ac:dyDescent="0.25">
      <c r="A28" s="2" t="s">
        <v>258</v>
      </c>
      <c r="B28" s="8">
        <v>396351</v>
      </c>
      <c r="C28" s="8">
        <v>-204.30000000000018</v>
      </c>
      <c r="D28" s="8">
        <v>3586.98</v>
      </c>
      <c r="E28" s="8">
        <v>-366.17999999999984</v>
      </c>
      <c r="F28" s="8">
        <v>-14.570000000000164</v>
      </c>
      <c r="G28" s="8">
        <v>-14.570000000000164</v>
      </c>
      <c r="H28" s="8"/>
      <c r="I28" s="8"/>
      <c r="J28" s="8"/>
      <c r="K28" s="8">
        <v>0</v>
      </c>
      <c r="L28" s="8"/>
      <c r="M28" s="8"/>
      <c r="N28" s="8"/>
      <c r="O28" s="29"/>
    </row>
    <row r="29" spans="1:15" ht="18.75" hidden="1" customHeight="1" x14ac:dyDescent="0.25">
      <c r="A29" s="2" t="s">
        <v>257</v>
      </c>
      <c r="B29" s="8">
        <v>1928788</v>
      </c>
      <c r="C29" s="8">
        <v>-444.46</v>
      </c>
      <c r="D29" s="8">
        <v>17455.53</v>
      </c>
      <c r="E29" s="8">
        <v>-5875.4699999999993</v>
      </c>
      <c r="F29" s="8">
        <v>-43.719999999999345</v>
      </c>
      <c r="G29" s="8">
        <v>-43.719999999999345</v>
      </c>
      <c r="H29" s="8"/>
      <c r="I29" s="8"/>
      <c r="J29" s="8"/>
      <c r="K29" s="8">
        <v>0</v>
      </c>
      <c r="L29" s="8"/>
      <c r="M29" s="8"/>
      <c r="N29" s="8"/>
      <c r="O29" s="29"/>
    </row>
    <row r="30" spans="1:15" ht="18.75" hidden="1" customHeight="1" x14ac:dyDescent="0.25">
      <c r="A30" s="12" t="s">
        <v>2</v>
      </c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17"/>
    </row>
    <row r="31" spans="1:15" ht="18.75" hidden="1" customHeight="1" x14ac:dyDescent="0.25">
      <c r="A31" s="13" t="s">
        <v>277</v>
      </c>
      <c r="B31" s="8">
        <f>SUM(B32:B35)</f>
        <v>1915316</v>
      </c>
      <c r="C31" s="8">
        <f t="shared" ref="C31:K31" si="1">SUM(C32:C35)</f>
        <v>191.59</v>
      </c>
      <c r="D31" s="8">
        <f t="shared" si="1"/>
        <v>17333.62</v>
      </c>
      <c r="E31" s="8">
        <f t="shared" si="1"/>
        <v>-3796.2399999999993</v>
      </c>
      <c r="F31" s="8">
        <f t="shared" si="1"/>
        <v>1239.3799999999992</v>
      </c>
      <c r="G31" s="8">
        <f t="shared" si="1"/>
        <v>1256.3200000000002</v>
      </c>
      <c r="H31" s="8"/>
      <c r="I31" s="8"/>
      <c r="J31" s="8"/>
      <c r="K31" s="8">
        <f t="shared" si="1"/>
        <v>-16.940000000000737</v>
      </c>
      <c r="L31" s="8"/>
      <c r="M31" s="8"/>
      <c r="N31" s="8"/>
      <c r="O31" s="17"/>
    </row>
    <row r="32" spans="1:15" ht="18.75" hidden="1" customHeight="1" x14ac:dyDescent="0.25">
      <c r="A32" s="13" t="s">
        <v>256</v>
      </c>
      <c r="B32" s="8">
        <v>184163</v>
      </c>
      <c r="C32" s="8">
        <v>8.09</v>
      </c>
      <c r="D32" s="8">
        <v>1666.68</v>
      </c>
      <c r="E32" s="8">
        <v>-693.59000000000026</v>
      </c>
      <c r="F32" s="8">
        <v>15.289999999999964</v>
      </c>
      <c r="G32" s="8">
        <v>15.5</v>
      </c>
      <c r="H32" s="8"/>
      <c r="I32" s="8"/>
      <c r="J32" s="8"/>
      <c r="K32" s="8">
        <v>-0.21000000000003638</v>
      </c>
      <c r="L32" s="8"/>
      <c r="M32" s="8"/>
      <c r="N32" s="8"/>
      <c r="O32" s="17"/>
    </row>
    <row r="33" spans="1:15" ht="18.75" hidden="1" customHeight="1" x14ac:dyDescent="0.25">
      <c r="A33" s="13" t="s">
        <v>3</v>
      </c>
      <c r="B33" s="8">
        <v>472622</v>
      </c>
      <c r="C33" s="8">
        <v>47.31</v>
      </c>
      <c r="D33" s="8">
        <v>4277.2299999999996</v>
      </c>
      <c r="E33" s="8">
        <v>-1101.8599999999992</v>
      </c>
      <c r="F33" s="8">
        <v>171.61999999999944</v>
      </c>
      <c r="G33" s="8">
        <v>173.99</v>
      </c>
      <c r="H33" s="8"/>
      <c r="I33" s="8"/>
      <c r="J33" s="8"/>
      <c r="K33" s="8">
        <v>-2.370000000000573</v>
      </c>
      <c r="L33" s="8"/>
      <c r="M33" s="8"/>
      <c r="N33" s="8"/>
      <c r="O33" s="17"/>
    </row>
    <row r="34" spans="1:15" ht="18.75" hidden="1" customHeight="1" x14ac:dyDescent="0.25">
      <c r="A34" s="13" t="s">
        <v>4</v>
      </c>
      <c r="B34" s="8">
        <v>579456</v>
      </c>
      <c r="C34" s="8">
        <v>69.61</v>
      </c>
      <c r="D34" s="8">
        <v>5244.08</v>
      </c>
      <c r="E34" s="8">
        <v>-1112.099999999999</v>
      </c>
      <c r="F34" s="8">
        <v>449.86000000000058</v>
      </c>
      <c r="G34" s="8">
        <v>456</v>
      </c>
      <c r="H34" s="8"/>
      <c r="I34" s="8"/>
      <c r="J34" s="8"/>
      <c r="K34" s="8">
        <v>-6.1399999999994179</v>
      </c>
      <c r="L34" s="8"/>
      <c r="M34" s="8"/>
      <c r="N34" s="8"/>
      <c r="O34" s="17"/>
    </row>
    <row r="35" spans="1:15" ht="18.75" hidden="1" customHeight="1" x14ac:dyDescent="0.25">
      <c r="A35" s="13" t="s">
        <v>5</v>
      </c>
      <c r="B35" s="8">
        <v>679075</v>
      </c>
      <c r="C35" s="8">
        <v>66.58</v>
      </c>
      <c r="D35" s="8">
        <v>6145.63</v>
      </c>
      <c r="E35" s="8">
        <v>-888.69000000000085</v>
      </c>
      <c r="F35" s="8">
        <v>602.60999999999933</v>
      </c>
      <c r="G35" s="8">
        <v>610.83000000000004</v>
      </c>
      <c r="H35" s="8"/>
      <c r="I35" s="8"/>
      <c r="J35" s="8"/>
      <c r="K35" s="8">
        <v>-8.2200000000007094</v>
      </c>
      <c r="L35" s="8"/>
      <c r="M35" s="8"/>
      <c r="N35" s="8"/>
      <c r="O35" s="17"/>
    </row>
    <row r="36" spans="1:15" ht="18.75" hidden="1" customHeight="1" x14ac:dyDescent="0.25">
      <c r="A36" s="13" t="s">
        <v>6</v>
      </c>
      <c r="B36" s="8">
        <v>1218827</v>
      </c>
      <c r="C36" s="8">
        <v>-172.59000000000015</v>
      </c>
      <c r="D36" s="8">
        <v>11030.38</v>
      </c>
      <c r="E36" s="8">
        <v>-1286.9899999999998</v>
      </c>
      <c r="F36" s="8">
        <v>953.46999999999935</v>
      </c>
      <c r="G36" s="8">
        <v>966.47</v>
      </c>
      <c r="H36" s="8"/>
      <c r="I36" s="8"/>
      <c r="J36" s="8"/>
      <c r="K36" s="8">
        <v>-13.000000000000682</v>
      </c>
      <c r="L36" s="8"/>
      <c r="M36" s="8"/>
      <c r="N36" s="8"/>
      <c r="O36" s="17"/>
    </row>
    <row r="37" spans="1:15" ht="18.75" hidden="1" customHeight="1" x14ac:dyDescent="0.25">
      <c r="A37" s="13" t="s">
        <v>7</v>
      </c>
      <c r="B37" s="8">
        <v>1860874</v>
      </c>
      <c r="C37" s="8">
        <v>67.569999999999993</v>
      </c>
      <c r="D37" s="8">
        <v>16840.91</v>
      </c>
      <c r="E37" s="8">
        <v>-2624.8399999999974</v>
      </c>
      <c r="F37" s="8">
        <v>1481.2200000000021</v>
      </c>
      <c r="G37" s="8">
        <v>1501.42</v>
      </c>
      <c r="H37" s="8"/>
      <c r="I37" s="8"/>
      <c r="J37" s="8"/>
      <c r="K37" s="8">
        <v>-20.199999999997999</v>
      </c>
      <c r="L37" s="8"/>
      <c r="M37" s="8"/>
      <c r="N37" s="8"/>
      <c r="O37" s="17"/>
    </row>
    <row r="38" spans="1:15" ht="18.75" hidden="1" customHeight="1" x14ac:dyDescent="0.25">
      <c r="A38" s="12" t="s">
        <v>8</v>
      </c>
      <c r="B38" s="8"/>
      <c r="C38" s="8"/>
      <c r="D38" s="8"/>
      <c r="E38" s="8"/>
      <c r="F38" s="8"/>
      <c r="G38" s="8"/>
      <c r="H38" s="8"/>
      <c r="I38" s="8"/>
      <c r="J38" s="8"/>
      <c r="K38" s="8"/>
      <c r="L38" s="18"/>
      <c r="M38" s="18"/>
      <c r="N38" s="18"/>
      <c r="O38" s="26" t="s">
        <v>294</v>
      </c>
    </row>
    <row r="39" spans="1:15" ht="18.75" hidden="1" customHeight="1" x14ac:dyDescent="0.25">
      <c r="A39" s="13" t="s">
        <v>278</v>
      </c>
      <c r="B39" s="8">
        <f>SUM(B40:B42)</f>
        <v>274853</v>
      </c>
      <c r="C39" s="8">
        <f t="shared" ref="C39:K39" si="2">SUM(C40:C42)</f>
        <v>82.639999999999986</v>
      </c>
      <c r="D39" s="8">
        <f t="shared" si="2"/>
        <v>2487.42</v>
      </c>
      <c r="E39" s="8">
        <f t="shared" si="2"/>
        <v>-1139.1300000000003</v>
      </c>
      <c r="F39" s="8">
        <f t="shared" si="2"/>
        <v>-187.9800000000003</v>
      </c>
      <c r="G39" s="8">
        <f t="shared" si="2"/>
        <v>0</v>
      </c>
      <c r="H39" s="8"/>
      <c r="I39" s="8"/>
      <c r="J39" s="8"/>
      <c r="K39" s="8">
        <f t="shared" si="2"/>
        <v>-187.9800000000003</v>
      </c>
      <c r="L39" s="19"/>
      <c r="M39" s="19"/>
      <c r="N39" s="19"/>
      <c r="O39" s="31"/>
    </row>
    <row r="40" spans="1:15" ht="18.75" hidden="1" customHeight="1" x14ac:dyDescent="0.25">
      <c r="A40" s="13" t="s">
        <v>9</v>
      </c>
      <c r="B40" s="8">
        <v>19220</v>
      </c>
      <c r="C40" s="8">
        <v>13.719999999999999</v>
      </c>
      <c r="D40" s="8">
        <v>173.94</v>
      </c>
      <c r="E40" s="8">
        <v>-110.89000000000004</v>
      </c>
      <c r="F40" s="8">
        <v>-26.240000000000052</v>
      </c>
      <c r="G40" s="8">
        <v>0</v>
      </c>
      <c r="H40" s="8"/>
      <c r="I40" s="8"/>
      <c r="J40" s="8"/>
      <c r="K40" s="8">
        <v>-26.240000000000052</v>
      </c>
      <c r="L40" s="19"/>
      <c r="M40" s="19"/>
      <c r="N40" s="19"/>
      <c r="O40" s="31"/>
    </row>
    <row r="41" spans="1:15" ht="18.75" hidden="1" customHeight="1" x14ac:dyDescent="0.25">
      <c r="A41" s="13" t="s">
        <v>10</v>
      </c>
      <c r="B41" s="8">
        <v>31642</v>
      </c>
      <c r="C41" s="8">
        <v>40.659999999999997</v>
      </c>
      <c r="D41" s="8">
        <v>286.36</v>
      </c>
      <c r="E41" s="8">
        <v>-268.77000000000004</v>
      </c>
      <c r="F41" s="8">
        <v>-59.510000000000019</v>
      </c>
      <c r="G41" s="8">
        <v>0</v>
      </c>
      <c r="H41" s="8"/>
      <c r="I41" s="8"/>
      <c r="J41" s="8"/>
      <c r="K41" s="8">
        <v>-59.510000000000019</v>
      </c>
      <c r="L41" s="19"/>
      <c r="M41" s="19"/>
      <c r="N41" s="19"/>
      <c r="O41" s="31"/>
    </row>
    <row r="42" spans="1:15" ht="18.75" hidden="1" customHeight="1" x14ac:dyDescent="0.25">
      <c r="A42" s="13" t="s">
        <v>11</v>
      </c>
      <c r="B42" s="8">
        <v>223991</v>
      </c>
      <c r="C42" s="8">
        <v>28.259999999999991</v>
      </c>
      <c r="D42" s="8">
        <v>2027.12</v>
      </c>
      <c r="E42" s="8">
        <v>-759.47000000000025</v>
      </c>
      <c r="F42" s="8">
        <v>-102.23000000000025</v>
      </c>
      <c r="G42" s="8">
        <v>0</v>
      </c>
      <c r="H42" s="8"/>
      <c r="I42" s="8"/>
      <c r="J42" s="8"/>
      <c r="K42" s="8">
        <v>-102.23000000000025</v>
      </c>
      <c r="L42" s="19"/>
      <c r="M42" s="19"/>
      <c r="N42" s="19"/>
      <c r="O42" s="31"/>
    </row>
    <row r="43" spans="1:15" ht="18.75" hidden="1" customHeight="1" x14ac:dyDescent="0.25">
      <c r="A43" s="13" t="s">
        <v>12</v>
      </c>
      <c r="B43" s="8">
        <v>319203</v>
      </c>
      <c r="C43" s="8">
        <v>25.82</v>
      </c>
      <c r="D43" s="8">
        <v>2888.79</v>
      </c>
      <c r="E43" s="8">
        <v>-1192.05</v>
      </c>
      <c r="F43" s="8">
        <v>-278.9500000000005</v>
      </c>
      <c r="G43" s="8">
        <v>0</v>
      </c>
      <c r="H43" s="8"/>
      <c r="I43" s="8"/>
      <c r="J43" s="8"/>
      <c r="K43" s="8">
        <v>-278.9500000000005</v>
      </c>
      <c r="L43" s="19"/>
      <c r="M43" s="19"/>
      <c r="N43" s="19"/>
      <c r="O43" s="31"/>
    </row>
    <row r="44" spans="1:15" ht="18.75" hidden="1" customHeight="1" x14ac:dyDescent="0.25">
      <c r="A44" s="13" t="s">
        <v>13</v>
      </c>
      <c r="B44" s="8">
        <v>297690</v>
      </c>
      <c r="C44" s="8">
        <v>40.230000000000018</v>
      </c>
      <c r="D44" s="8">
        <v>2694.09</v>
      </c>
      <c r="E44" s="8">
        <v>-1020.4799999999998</v>
      </c>
      <c r="F44" s="8">
        <v>-142.65999999999963</v>
      </c>
      <c r="G44" s="8">
        <v>0</v>
      </c>
      <c r="H44" s="8"/>
      <c r="I44" s="8"/>
      <c r="J44" s="8"/>
      <c r="K44" s="8">
        <v>-142.65999999999963</v>
      </c>
      <c r="L44" s="20"/>
      <c r="M44" s="20"/>
      <c r="N44" s="20"/>
      <c r="O44" s="27"/>
    </row>
    <row r="45" spans="1:15" ht="18.75" hidden="1" customHeight="1" x14ac:dyDescent="0.25">
      <c r="A45" s="12" t="s">
        <v>14</v>
      </c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17"/>
    </row>
    <row r="46" spans="1:15" ht="18.75" hidden="1" customHeight="1" x14ac:dyDescent="0.25">
      <c r="A46" s="13" t="s">
        <v>279</v>
      </c>
      <c r="B46" s="8">
        <f>SUM(B47:B49)</f>
        <v>1977159</v>
      </c>
      <c r="C46" s="8">
        <f t="shared" ref="C46:K46" si="3">SUM(C47:C49)</f>
        <v>-205.7200000000002</v>
      </c>
      <c r="D46" s="8">
        <f t="shared" si="3"/>
        <v>17893.280000000002</v>
      </c>
      <c r="E46" s="8">
        <f t="shared" si="3"/>
        <v>-2276.7299999999996</v>
      </c>
      <c r="F46" s="8">
        <f t="shared" si="3"/>
        <v>1292.49</v>
      </c>
      <c r="G46" s="8">
        <f t="shared" si="3"/>
        <v>1310.1200000000001</v>
      </c>
      <c r="H46" s="8"/>
      <c r="I46" s="8"/>
      <c r="J46" s="8"/>
      <c r="K46" s="8">
        <f t="shared" si="3"/>
        <v>-17.629999999999967</v>
      </c>
      <c r="L46" s="8"/>
      <c r="M46" s="8"/>
      <c r="N46" s="8"/>
      <c r="O46" s="17"/>
    </row>
    <row r="47" spans="1:15" ht="18.75" hidden="1" customHeight="1" x14ac:dyDescent="0.25">
      <c r="A47" s="13" t="s">
        <v>15</v>
      </c>
      <c r="B47" s="8">
        <v>768122</v>
      </c>
      <c r="C47" s="8">
        <v>-121.80000000000018</v>
      </c>
      <c r="D47" s="8">
        <v>6951.5</v>
      </c>
      <c r="E47" s="8">
        <v>-1035.5699999999993</v>
      </c>
      <c r="F47" s="8">
        <v>297.63000000000056</v>
      </c>
      <c r="G47" s="8">
        <v>301.69</v>
      </c>
      <c r="H47" s="8"/>
      <c r="I47" s="8"/>
      <c r="J47" s="8"/>
      <c r="K47" s="8">
        <v>-4.0599999999994338</v>
      </c>
      <c r="L47" s="8"/>
      <c r="M47" s="8"/>
      <c r="N47" s="8"/>
      <c r="O47" s="17"/>
    </row>
    <row r="48" spans="1:15" ht="18.75" hidden="1" customHeight="1" x14ac:dyDescent="0.25">
      <c r="A48" s="13" t="s">
        <v>16</v>
      </c>
      <c r="B48" s="8">
        <v>810964</v>
      </c>
      <c r="C48" s="8">
        <v>-41.86</v>
      </c>
      <c r="D48" s="8">
        <v>7339.22</v>
      </c>
      <c r="E48" s="8">
        <v>-635.57000000000016</v>
      </c>
      <c r="F48" s="8">
        <v>819.83999999999969</v>
      </c>
      <c r="G48" s="8">
        <v>831.02</v>
      </c>
      <c r="H48" s="8"/>
      <c r="I48" s="8"/>
      <c r="J48" s="8"/>
      <c r="K48" s="8">
        <v>-11.180000000000291</v>
      </c>
      <c r="L48" s="8"/>
      <c r="M48" s="8"/>
      <c r="N48" s="8"/>
      <c r="O48" s="17"/>
    </row>
    <row r="49" spans="1:15" ht="18.75" hidden="1" customHeight="1" x14ac:dyDescent="0.25">
      <c r="A49" s="13" t="s">
        <v>17</v>
      </c>
      <c r="B49" s="8">
        <v>398073</v>
      </c>
      <c r="C49" s="8">
        <v>-42.06</v>
      </c>
      <c r="D49" s="8">
        <v>3602.56</v>
      </c>
      <c r="E49" s="8">
        <v>-605.59000000000037</v>
      </c>
      <c r="F49" s="8">
        <v>175.01999999999975</v>
      </c>
      <c r="G49" s="8">
        <v>177.41</v>
      </c>
      <c r="H49" s="8"/>
      <c r="I49" s="8"/>
      <c r="J49" s="8"/>
      <c r="K49" s="8">
        <v>-2.3900000000002422</v>
      </c>
      <c r="L49" s="8"/>
      <c r="M49" s="8"/>
      <c r="N49" s="8"/>
      <c r="O49" s="17"/>
    </row>
    <row r="50" spans="1:15" ht="18.75" hidden="1" customHeight="1" x14ac:dyDescent="0.25">
      <c r="A50" s="13" t="s">
        <v>18</v>
      </c>
      <c r="B50" s="8">
        <v>2222851</v>
      </c>
      <c r="C50" s="8">
        <v>213.37</v>
      </c>
      <c r="D50" s="8">
        <v>20116.8</v>
      </c>
      <c r="E50" s="8">
        <v>-3125.5899999999983</v>
      </c>
      <c r="F50" s="8">
        <v>1610.6000000000004</v>
      </c>
      <c r="G50" s="8">
        <v>1632.57</v>
      </c>
      <c r="H50" s="8"/>
      <c r="I50" s="8"/>
      <c r="J50" s="8"/>
      <c r="K50" s="8">
        <v>-21.969999999999573</v>
      </c>
      <c r="L50" s="8"/>
      <c r="M50" s="8"/>
      <c r="N50" s="8"/>
      <c r="O50" s="17"/>
    </row>
    <row r="51" spans="1:15" ht="18.75" hidden="1" customHeight="1" x14ac:dyDescent="0.25">
      <c r="A51" s="13" t="s">
        <v>19</v>
      </c>
      <c r="B51" s="8">
        <v>1769963</v>
      </c>
      <c r="C51" s="8">
        <v>149.44999999999999</v>
      </c>
      <c r="D51" s="8">
        <v>16018.17</v>
      </c>
      <c r="E51" s="8">
        <v>-1622.69</v>
      </c>
      <c r="F51" s="8">
        <v>1843.1400000000017</v>
      </c>
      <c r="G51" s="8">
        <v>1868.28</v>
      </c>
      <c r="H51" s="8"/>
      <c r="I51" s="8"/>
      <c r="J51" s="8"/>
      <c r="K51" s="8">
        <v>-25.139999999998281</v>
      </c>
      <c r="L51" s="8"/>
      <c r="M51" s="8"/>
      <c r="N51" s="8"/>
      <c r="O51" s="17"/>
    </row>
    <row r="52" spans="1:15" ht="18.75" hidden="1" customHeight="1" x14ac:dyDescent="0.25">
      <c r="A52" s="13" t="s">
        <v>20</v>
      </c>
      <c r="B52" s="8">
        <v>1090383</v>
      </c>
      <c r="C52" s="8">
        <v>139.88999999999999</v>
      </c>
      <c r="D52" s="8">
        <v>9867.9699999999993</v>
      </c>
      <c r="E52" s="8">
        <v>-1336.6200000000008</v>
      </c>
      <c r="F52" s="8">
        <v>916.5</v>
      </c>
      <c r="G52" s="8">
        <v>929</v>
      </c>
      <c r="H52" s="8"/>
      <c r="I52" s="8"/>
      <c r="J52" s="8"/>
      <c r="K52" s="8">
        <v>-12.5</v>
      </c>
      <c r="L52" s="8"/>
      <c r="M52" s="8"/>
      <c r="N52" s="8"/>
      <c r="O52" s="17"/>
    </row>
    <row r="53" spans="1:15" ht="18.75" hidden="1" customHeight="1" x14ac:dyDescent="0.25">
      <c r="A53" s="13" t="s">
        <v>21</v>
      </c>
      <c r="B53" s="8">
        <v>1125231</v>
      </c>
      <c r="C53" s="8">
        <v>84</v>
      </c>
      <c r="D53" s="8">
        <v>10183.34</v>
      </c>
      <c r="E53" s="8">
        <v>-1088.9399999999973</v>
      </c>
      <c r="F53" s="8">
        <v>883.61000000000195</v>
      </c>
      <c r="G53" s="8">
        <v>895.66</v>
      </c>
      <c r="H53" s="8"/>
      <c r="I53" s="8"/>
      <c r="J53" s="8"/>
      <c r="K53" s="8">
        <v>-12.049999999998022</v>
      </c>
      <c r="L53" s="8"/>
      <c r="M53" s="8"/>
      <c r="N53" s="8"/>
      <c r="O53" s="17"/>
    </row>
    <row r="54" spans="1:15" ht="18.75" hidden="1" customHeight="1" x14ac:dyDescent="0.25">
      <c r="A54" s="12" t="s">
        <v>22</v>
      </c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17"/>
    </row>
    <row r="55" spans="1:15" ht="18.75" hidden="1" customHeight="1" x14ac:dyDescent="0.25">
      <c r="A55" s="13" t="s">
        <v>280</v>
      </c>
      <c r="B55" s="8">
        <f>SUM(B56:B57)</f>
        <v>1133443</v>
      </c>
      <c r="C55" s="8">
        <f t="shared" ref="C55:K55" si="4">SUM(C56:C57)</f>
        <v>68.760000000000005</v>
      </c>
      <c r="D55" s="8">
        <f t="shared" si="4"/>
        <v>10257.66</v>
      </c>
      <c r="E55" s="8">
        <f t="shared" si="4"/>
        <v>-2122.7999999999984</v>
      </c>
      <c r="F55" s="8">
        <f t="shared" si="4"/>
        <v>657.85000000000264</v>
      </c>
      <c r="G55" s="8">
        <f t="shared" si="4"/>
        <v>666.81999999999994</v>
      </c>
      <c r="H55" s="8"/>
      <c r="I55" s="8"/>
      <c r="J55" s="8"/>
      <c r="K55" s="8">
        <f t="shared" si="4"/>
        <v>-8.9699999999973556</v>
      </c>
      <c r="L55" s="8"/>
      <c r="M55" s="8"/>
      <c r="N55" s="8"/>
      <c r="O55" s="17"/>
    </row>
    <row r="56" spans="1:15" ht="18.75" hidden="1" customHeight="1" x14ac:dyDescent="0.25">
      <c r="A56" s="13" t="s">
        <v>23</v>
      </c>
      <c r="B56" s="8">
        <v>654463</v>
      </c>
      <c r="C56" s="8">
        <v>46.09</v>
      </c>
      <c r="D56" s="8">
        <v>5922.89</v>
      </c>
      <c r="E56" s="8">
        <v>-1434.4499999999994</v>
      </c>
      <c r="F56" s="8">
        <v>276.32000000000107</v>
      </c>
      <c r="G56" s="8">
        <v>280.08999999999997</v>
      </c>
      <c r="H56" s="8"/>
      <c r="I56" s="8"/>
      <c r="J56" s="8"/>
      <c r="K56" s="8">
        <v>-3.7699999999989018</v>
      </c>
      <c r="L56" s="8"/>
      <c r="M56" s="8"/>
      <c r="N56" s="8"/>
      <c r="O56" s="17"/>
    </row>
    <row r="57" spans="1:15" ht="18.75" hidden="1" customHeight="1" x14ac:dyDescent="0.25">
      <c r="A57" s="13" t="s">
        <v>24</v>
      </c>
      <c r="B57" s="8">
        <v>478980</v>
      </c>
      <c r="C57" s="8">
        <v>22.67</v>
      </c>
      <c r="D57" s="8">
        <v>4334.7700000000004</v>
      </c>
      <c r="E57" s="8">
        <v>-688.349999999999</v>
      </c>
      <c r="F57" s="8">
        <v>381.53000000000156</v>
      </c>
      <c r="G57" s="8">
        <v>386.73</v>
      </c>
      <c r="H57" s="8"/>
      <c r="I57" s="8"/>
      <c r="J57" s="8"/>
      <c r="K57" s="8">
        <v>-5.1999999999984539</v>
      </c>
      <c r="L57" s="8"/>
      <c r="M57" s="8"/>
      <c r="N57" s="8"/>
      <c r="O57" s="17"/>
    </row>
    <row r="58" spans="1:15" ht="18.75" hidden="1" customHeight="1" x14ac:dyDescent="0.25">
      <c r="A58" s="13" t="s">
        <v>25</v>
      </c>
      <c r="B58" s="8">
        <v>2682696</v>
      </c>
      <c r="C58" s="8">
        <v>83.01</v>
      </c>
      <c r="D58" s="8">
        <v>24278.400000000001</v>
      </c>
      <c r="E58" s="8">
        <v>1738.4899999999943</v>
      </c>
      <c r="F58" s="8">
        <v>2939.5499999999993</v>
      </c>
      <c r="G58" s="8">
        <v>2979.64</v>
      </c>
      <c r="H58" s="8"/>
      <c r="I58" s="8"/>
      <c r="J58" s="8"/>
      <c r="K58" s="8">
        <v>-40.0900000000006</v>
      </c>
      <c r="L58" s="8"/>
      <c r="M58" s="8"/>
      <c r="N58" s="8"/>
      <c r="O58" s="17"/>
    </row>
    <row r="59" spans="1:15" ht="18.75" hidden="1" customHeight="1" x14ac:dyDescent="0.25">
      <c r="A59" s="13" t="s">
        <v>26</v>
      </c>
      <c r="B59" s="8">
        <v>699218</v>
      </c>
      <c r="C59" s="8">
        <v>59.84</v>
      </c>
      <c r="D59" s="8">
        <v>6327.92</v>
      </c>
      <c r="E59" s="8">
        <v>-2624.2299999999996</v>
      </c>
      <c r="F59" s="8">
        <v>52.3700000000008</v>
      </c>
      <c r="G59" s="8">
        <v>53.08</v>
      </c>
      <c r="H59" s="8"/>
      <c r="I59" s="8"/>
      <c r="J59" s="8"/>
      <c r="K59" s="8">
        <v>-0.70999999999919794</v>
      </c>
      <c r="L59" s="8"/>
      <c r="M59" s="8"/>
      <c r="N59" s="8"/>
      <c r="O59" s="17"/>
    </row>
    <row r="60" spans="1:15" ht="18.75" hidden="1" customHeight="1" x14ac:dyDescent="0.25">
      <c r="A60" s="13" t="s">
        <v>27</v>
      </c>
      <c r="B60" s="8">
        <v>844769</v>
      </c>
      <c r="C60" s="8">
        <v>198.26000000000022</v>
      </c>
      <c r="D60" s="8">
        <v>7645.16</v>
      </c>
      <c r="E60" s="8">
        <v>93.110000000000582</v>
      </c>
      <c r="F60" s="8">
        <v>1085.380000000001</v>
      </c>
      <c r="G60" s="8">
        <v>1100.18</v>
      </c>
      <c r="H60" s="8"/>
      <c r="I60" s="8"/>
      <c r="J60" s="8"/>
      <c r="K60" s="8">
        <v>-14.799999999999045</v>
      </c>
      <c r="L60" s="8"/>
      <c r="M60" s="8"/>
      <c r="N60" s="8"/>
      <c r="O60" s="17"/>
    </row>
    <row r="61" spans="1:15" ht="18.75" hidden="1" customHeight="1" x14ac:dyDescent="0.25">
      <c r="A61" s="13" t="s">
        <v>28</v>
      </c>
      <c r="B61" s="8">
        <v>970691</v>
      </c>
      <c r="C61" s="8">
        <v>5.09</v>
      </c>
      <c r="D61" s="8">
        <v>8784.75</v>
      </c>
      <c r="E61" s="8">
        <v>714.62999999999943</v>
      </c>
      <c r="F61" s="8">
        <v>1092.8499999999988</v>
      </c>
      <c r="G61" s="8">
        <v>1107.75</v>
      </c>
      <c r="H61" s="8"/>
      <c r="I61" s="8"/>
      <c r="J61" s="8"/>
      <c r="K61" s="8">
        <v>-14.900000000001228</v>
      </c>
      <c r="L61" s="8"/>
      <c r="M61" s="8"/>
      <c r="N61" s="8"/>
      <c r="O61" s="17"/>
    </row>
    <row r="62" spans="1:15" ht="18.75" hidden="1" customHeight="1" x14ac:dyDescent="0.25">
      <c r="A62" s="12" t="s">
        <v>29</v>
      </c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17"/>
    </row>
    <row r="63" spans="1:15" ht="18.75" hidden="1" customHeight="1" x14ac:dyDescent="0.25">
      <c r="A63" s="13" t="s">
        <v>281</v>
      </c>
      <c r="B63" s="8">
        <f>SUM(B64:B66)</f>
        <v>1991365</v>
      </c>
      <c r="C63" s="8">
        <f t="shared" ref="C63:K63" si="5">SUM(C64:C66)</f>
        <v>202.95000000000019</v>
      </c>
      <c r="D63" s="8">
        <f t="shared" si="5"/>
        <v>18021.849999999999</v>
      </c>
      <c r="E63" s="8">
        <f t="shared" si="5"/>
        <v>752.02999999999815</v>
      </c>
      <c r="F63" s="8">
        <f t="shared" si="5"/>
        <v>1991.5399999999988</v>
      </c>
      <c r="G63" s="8">
        <f t="shared" si="5"/>
        <v>2018.71</v>
      </c>
      <c r="H63" s="8"/>
      <c r="I63" s="8"/>
      <c r="J63" s="8"/>
      <c r="K63" s="8">
        <f t="shared" si="5"/>
        <v>-27.170000000001153</v>
      </c>
      <c r="L63" s="8"/>
      <c r="M63" s="8"/>
      <c r="N63" s="8"/>
      <c r="O63" s="17"/>
    </row>
    <row r="64" spans="1:15" ht="18.75" hidden="1" customHeight="1" x14ac:dyDescent="0.25">
      <c r="A64" s="13" t="s">
        <v>30</v>
      </c>
      <c r="B64" s="8">
        <v>328115</v>
      </c>
      <c r="C64" s="8">
        <v>27.460000000000036</v>
      </c>
      <c r="D64" s="8">
        <v>2969.44</v>
      </c>
      <c r="E64" s="8">
        <v>79.019999999999527</v>
      </c>
      <c r="F64" s="8">
        <v>315.86999999999944</v>
      </c>
      <c r="G64" s="8">
        <v>320.18</v>
      </c>
      <c r="H64" s="8"/>
      <c r="I64" s="8"/>
      <c r="J64" s="8"/>
      <c r="K64" s="8">
        <v>-4.3100000000005707</v>
      </c>
      <c r="L64" s="8"/>
      <c r="M64" s="8"/>
      <c r="N64" s="8"/>
      <c r="O64" s="17"/>
    </row>
    <row r="65" spans="1:15" ht="18.75" hidden="1" customHeight="1" x14ac:dyDescent="0.25">
      <c r="A65" s="13" t="s">
        <v>31</v>
      </c>
      <c r="B65" s="8">
        <v>817621</v>
      </c>
      <c r="C65" s="8">
        <v>41.65</v>
      </c>
      <c r="D65" s="8">
        <v>7399.47</v>
      </c>
      <c r="E65" s="8">
        <v>334.4399999999996</v>
      </c>
      <c r="F65" s="8">
        <v>788.79000000000087</v>
      </c>
      <c r="G65" s="8">
        <v>799.55</v>
      </c>
      <c r="H65" s="8"/>
      <c r="I65" s="8"/>
      <c r="J65" s="8"/>
      <c r="K65" s="8">
        <v>-10.759999999999081</v>
      </c>
      <c r="L65" s="8"/>
      <c r="M65" s="8"/>
      <c r="N65" s="8"/>
      <c r="O65" s="17"/>
    </row>
    <row r="66" spans="1:15" ht="18.75" hidden="1" customHeight="1" x14ac:dyDescent="0.25">
      <c r="A66" s="13" t="s">
        <v>32</v>
      </c>
      <c r="B66" s="8">
        <v>845629</v>
      </c>
      <c r="C66" s="8">
        <v>133.84000000000015</v>
      </c>
      <c r="D66" s="8">
        <v>7652.94</v>
      </c>
      <c r="E66" s="8">
        <v>338.56999999999903</v>
      </c>
      <c r="F66" s="8">
        <v>886.87999999999852</v>
      </c>
      <c r="G66" s="8">
        <v>898.98</v>
      </c>
      <c r="H66" s="8"/>
      <c r="I66" s="8"/>
      <c r="J66" s="8"/>
      <c r="K66" s="8">
        <v>-12.100000000001501</v>
      </c>
      <c r="L66" s="8"/>
      <c r="M66" s="8"/>
      <c r="N66" s="8"/>
      <c r="O66" s="17"/>
    </row>
    <row r="67" spans="1:15" ht="18.75" hidden="1" customHeight="1" x14ac:dyDescent="0.25">
      <c r="A67" s="13" t="s">
        <v>33</v>
      </c>
      <c r="B67" s="8">
        <v>2675917</v>
      </c>
      <c r="C67" s="8">
        <v>74.39</v>
      </c>
      <c r="D67" s="8">
        <v>24217.05</v>
      </c>
      <c r="E67" s="8">
        <v>2200.3900000000049</v>
      </c>
      <c r="F67" s="8">
        <v>3280.6500000000033</v>
      </c>
      <c r="G67" s="8">
        <v>3325.39</v>
      </c>
      <c r="H67" s="8"/>
      <c r="I67" s="8"/>
      <c r="J67" s="8"/>
      <c r="K67" s="8">
        <v>-44.739999999996598</v>
      </c>
      <c r="L67" s="8"/>
      <c r="M67" s="8"/>
      <c r="N67" s="8"/>
      <c r="O67" s="17"/>
    </row>
    <row r="68" spans="1:15" ht="18.75" hidden="1" customHeight="1" x14ac:dyDescent="0.25">
      <c r="A68" s="13" t="s">
        <v>34</v>
      </c>
      <c r="B68" s="8">
        <v>1131851</v>
      </c>
      <c r="C68" s="8">
        <v>231.15</v>
      </c>
      <c r="D68" s="8">
        <v>10243.25</v>
      </c>
      <c r="E68" s="8">
        <v>684.30999999999949</v>
      </c>
      <c r="F68" s="8">
        <v>1623.6500000000015</v>
      </c>
      <c r="G68" s="8">
        <v>1645.79</v>
      </c>
      <c r="H68" s="8"/>
      <c r="I68" s="8"/>
      <c r="J68" s="8"/>
      <c r="K68" s="8">
        <v>-22.139999999998508</v>
      </c>
      <c r="L68" s="8"/>
      <c r="M68" s="8"/>
      <c r="N68" s="8"/>
      <c r="O68" s="17"/>
    </row>
    <row r="69" spans="1:15" ht="18.75" hidden="1" customHeight="1" x14ac:dyDescent="0.25">
      <c r="A69" s="13" t="s">
        <v>35</v>
      </c>
      <c r="B69" s="8">
        <v>789679</v>
      </c>
      <c r="C69" s="8">
        <v>49.460000000000036</v>
      </c>
      <c r="D69" s="8">
        <v>7146.59</v>
      </c>
      <c r="E69" s="8">
        <v>706.51999999999953</v>
      </c>
      <c r="F69" s="8">
        <v>1071.6199999999999</v>
      </c>
      <c r="G69" s="8">
        <v>1086.23</v>
      </c>
      <c r="H69" s="8"/>
      <c r="I69" s="8"/>
      <c r="J69" s="8"/>
      <c r="K69" s="8">
        <v>-14.610000000000127</v>
      </c>
      <c r="L69" s="8"/>
      <c r="M69" s="8"/>
      <c r="N69" s="8"/>
      <c r="O69" s="17"/>
    </row>
    <row r="70" spans="1:15" ht="18.75" hidden="1" customHeight="1" x14ac:dyDescent="0.25">
      <c r="A70" s="13" t="s">
        <v>36</v>
      </c>
      <c r="B70" s="8">
        <v>209793</v>
      </c>
      <c r="C70" s="8">
        <v>-19.170000000000002</v>
      </c>
      <c r="D70" s="8">
        <v>1898.63</v>
      </c>
      <c r="E70" s="8">
        <v>102.58999999999997</v>
      </c>
      <c r="F70" s="8">
        <v>173.63000000000017</v>
      </c>
      <c r="G70" s="8">
        <v>176</v>
      </c>
      <c r="H70" s="8"/>
      <c r="I70" s="8"/>
      <c r="J70" s="8"/>
      <c r="K70" s="8">
        <v>-2.369999999999834</v>
      </c>
      <c r="L70" s="8"/>
      <c r="M70" s="8"/>
      <c r="N70" s="8"/>
      <c r="O70" s="17"/>
    </row>
    <row r="71" spans="1:15" ht="18.75" hidden="1" customHeight="1" x14ac:dyDescent="0.25">
      <c r="A71" s="13" t="s">
        <v>37</v>
      </c>
      <c r="B71" s="8">
        <v>324835</v>
      </c>
      <c r="C71" s="8">
        <v>20.63</v>
      </c>
      <c r="D71" s="8">
        <v>2939.76</v>
      </c>
      <c r="E71" s="8">
        <v>243.56000000000006</v>
      </c>
      <c r="F71" s="8">
        <v>407.87000000000046</v>
      </c>
      <c r="G71" s="8">
        <v>413.43</v>
      </c>
      <c r="H71" s="8"/>
      <c r="I71" s="8"/>
      <c r="J71" s="8"/>
      <c r="K71" s="8">
        <v>-5.5599999999995475</v>
      </c>
      <c r="L71" s="8"/>
      <c r="M71" s="8"/>
      <c r="N71" s="8"/>
      <c r="O71" s="17"/>
    </row>
    <row r="72" spans="1:15" ht="18.75" hidden="1" customHeight="1" x14ac:dyDescent="0.25">
      <c r="A72" s="13" t="s">
        <v>38</v>
      </c>
      <c r="B72" s="8">
        <v>1386638</v>
      </c>
      <c r="C72" s="8">
        <v>112.71</v>
      </c>
      <c r="D72" s="8">
        <v>12549.07</v>
      </c>
      <c r="E72" s="8">
        <v>-246.17999999999711</v>
      </c>
      <c r="F72" s="8">
        <v>531.96000000000231</v>
      </c>
      <c r="G72" s="8">
        <v>539.21</v>
      </c>
      <c r="H72" s="8"/>
      <c r="I72" s="8"/>
      <c r="J72" s="8"/>
      <c r="K72" s="8">
        <v>-7.2499999999977263</v>
      </c>
      <c r="L72" s="8"/>
      <c r="M72" s="8"/>
      <c r="N72" s="8"/>
      <c r="O72" s="17"/>
    </row>
    <row r="73" spans="1:15" ht="18.75" hidden="1" customHeight="1" x14ac:dyDescent="0.25">
      <c r="A73" s="12" t="s">
        <v>39</v>
      </c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17"/>
    </row>
    <row r="74" spans="1:15" ht="18.75" hidden="1" customHeight="1" x14ac:dyDescent="0.25">
      <c r="A74" s="13" t="s">
        <v>292</v>
      </c>
      <c r="B74" s="8">
        <f>SUM(B75:B77)</f>
        <v>1135065</v>
      </c>
      <c r="C74" s="8">
        <f t="shared" ref="C74:K74" si="6">SUM(C75:C77)</f>
        <v>135.78999999999996</v>
      </c>
      <c r="D74" s="8">
        <f t="shared" si="6"/>
        <v>10272.34</v>
      </c>
      <c r="E74" s="8">
        <f t="shared" si="6"/>
        <v>642.5799999999997</v>
      </c>
      <c r="F74" s="8">
        <f t="shared" si="6"/>
        <v>1258.2499999999993</v>
      </c>
      <c r="G74" s="8">
        <f t="shared" si="6"/>
        <v>1275.4100000000001</v>
      </c>
      <c r="H74" s="8"/>
      <c r="I74" s="8"/>
      <c r="J74" s="8"/>
      <c r="K74" s="8">
        <f t="shared" si="6"/>
        <v>-17.160000000000707</v>
      </c>
      <c r="L74" s="8"/>
      <c r="M74" s="8"/>
      <c r="N74" s="8"/>
      <c r="O74" s="17"/>
    </row>
    <row r="75" spans="1:15" ht="18.75" hidden="1" customHeight="1" x14ac:dyDescent="0.25">
      <c r="A75" s="13" t="s">
        <v>40</v>
      </c>
      <c r="B75" s="8">
        <v>308135</v>
      </c>
      <c r="C75" s="8">
        <v>66.88</v>
      </c>
      <c r="D75" s="8">
        <v>2788.62</v>
      </c>
      <c r="E75" s="8">
        <v>86.440000000000282</v>
      </c>
      <c r="F75" s="8">
        <v>408.79000000000019</v>
      </c>
      <c r="G75" s="8">
        <v>414.37</v>
      </c>
      <c r="H75" s="8"/>
      <c r="I75" s="8"/>
      <c r="J75" s="8"/>
      <c r="K75" s="8">
        <v>-5.5799999999998136</v>
      </c>
      <c r="L75" s="8"/>
      <c r="M75" s="8"/>
      <c r="N75" s="8"/>
      <c r="O75" s="17"/>
    </row>
    <row r="76" spans="1:15" ht="18.75" hidden="1" customHeight="1" x14ac:dyDescent="0.25">
      <c r="A76" s="13" t="s">
        <v>41</v>
      </c>
      <c r="B76" s="8">
        <v>448642</v>
      </c>
      <c r="C76" s="8">
        <v>94.289999999999964</v>
      </c>
      <c r="D76" s="8">
        <v>4060.21</v>
      </c>
      <c r="E76" s="8">
        <v>120.36000000000013</v>
      </c>
      <c r="F76" s="8">
        <v>366</v>
      </c>
      <c r="G76" s="8">
        <v>370.99</v>
      </c>
      <c r="H76" s="8"/>
      <c r="I76" s="8"/>
      <c r="J76" s="8"/>
      <c r="K76" s="8">
        <v>-4.9900000000000091</v>
      </c>
      <c r="L76" s="8"/>
      <c r="M76" s="8"/>
      <c r="N76" s="8"/>
      <c r="O76" s="17"/>
    </row>
    <row r="77" spans="1:15" ht="18.75" hidden="1" customHeight="1" x14ac:dyDescent="0.25">
      <c r="A77" s="13" t="s">
        <v>42</v>
      </c>
      <c r="B77" s="8">
        <v>378288</v>
      </c>
      <c r="C77" s="8">
        <v>-25.38</v>
      </c>
      <c r="D77" s="8">
        <v>3423.51</v>
      </c>
      <c r="E77" s="8">
        <v>435.77999999999929</v>
      </c>
      <c r="F77" s="8">
        <v>483.45999999999913</v>
      </c>
      <c r="G77" s="8">
        <v>490.05</v>
      </c>
      <c r="H77" s="8"/>
      <c r="I77" s="8"/>
      <c r="J77" s="8"/>
      <c r="K77" s="8">
        <v>-6.5900000000008845</v>
      </c>
      <c r="L77" s="8"/>
      <c r="M77" s="8"/>
      <c r="N77" s="8"/>
      <c r="O77" s="17"/>
    </row>
    <row r="78" spans="1:15" ht="18.75" hidden="1" customHeight="1" x14ac:dyDescent="0.25">
      <c r="A78" s="13" t="s">
        <v>43</v>
      </c>
      <c r="B78" s="8">
        <v>717720</v>
      </c>
      <c r="C78" s="8">
        <v>54.13</v>
      </c>
      <c r="D78" s="8">
        <v>6495.37</v>
      </c>
      <c r="E78" s="8">
        <v>537.77000000000135</v>
      </c>
      <c r="F78" s="8">
        <v>866.41000000000076</v>
      </c>
      <c r="G78" s="8">
        <v>878.23</v>
      </c>
      <c r="H78" s="8"/>
      <c r="I78" s="8"/>
      <c r="J78" s="8"/>
      <c r="K78" s="8">
        <v>-11.819999999999254</v>
      </c>
      <c r="L78" s="8"/>
      <c r="M78" s="8"/>
      <c r="N78" s="8"/>
      <c r="O78" s="17"/>
    </row>
    <row r="79" spans="1:15" ht="18.75" hidden="1" customHeight="1" x14ac:dyDescent="0.25">
      <c r="A79" s="13" t="s">
        <v>44</v>
      </c>
      <c r="B79" s="8">
        <v>372885</v>
      </c>
      <c r="C79" s="8">
        <v>45.44</v>
      </c>
      <c r="D79" s="8">
        <v>3374.61</v>
      </c>
      <c r="E79" s="8">
        <v>166.09000000000003</v>
      </c>
      <c r="F79" s="8">
        <v>508.18999999999994</v>
      </c>
      <c r="G79" s="8">
        <v>515.12</v>
      </c>
      <c r="H79" s="8"/>
      <c r="I79" s="8"/>
      <c r="J79" s="8"/>
      <c r="K79" s="8">
        <v>-6.9300000000000637</v>
      </c>
      <c r="L79" s="8"/>
      <c r="M79" s="8"/>
      <c r="N79" s="8"/>
      <c r="O79" s="17"/>
    </row>
    <row r="80" spans="1:15" ht="18.75" hidden="1" customHeight="1" x14ac:dyDescent="0.25">
      <c r="A80" s="13" t="s">
        <v>45</v>
      </c>
      <c r="B80" s="8">
        <v>1290630</v>
      </c>
      <c r="C80" s="8">
        <v>353.58</v>
      </c>
      <c r="D80" s="8">
        <v>11680.2</v>
      </c>
      <c r="E80" s="8">
        <v>1130.1299999999983</v>
      </c>
      <c r="F80" s="8">
        <v>2013.3200000000006</v>
      </c>
      <c r="G80" s="8">
        <v>2040.78</v>
      </c>
      <c r="H80" s="8"/>
      <c r="I80" s="8"/>
      <c r="J80" s="8"/>
      <c r="K80" s="8">
        <v>-27.459999999999354</v>
      </c>
      <c r="L80" s="8"/>
      <c r="M80" s="8"/>
      <c r="N80" s="8"/>
      <c r="O80" s="17"/>
    </row>
    <row r="81" spans="1:15" ht="18.75" hidden="1" customHeight="1" x14ac:dyDescent="0.25">
      <c r="A81" s="13" t="s">
        <v>46</v>
      </c>
      <c r="B81" s="8">
        <v>1663037</v>
      </c>
      <c r="C81" s="8">
        <v>716.39</v>
      </c>
      <c r="D81" s="8">
        <v>15050.48</v>
      </c>
      <c r="E81" s="8">
        <v>2779.2900000000009</v>
      </c>
      <c r="F81" s="8">
        <v>2723.8600000000006</v>
      </c>
      <c r="G81" s="8">
        <v>2761.01</v>
      </c>
      <c r="H81" s="8"/>
      <c r="I81" s="8"/>
      <c r="J81" s="8"/>
      <c r="K81" s="8">
        <v>-37.149999999999636</v>
      </c>
      <c r="L81" s="8"/>
      <c r="M81" s="8"/>
      <c r="N81" s="8"/>
      <c r="O81" s="17"/>
    </row>
    <row r="82" spans="1:15" ht="45.5" customHeight="1" x14ac:dyDescent="0.25">
      <c r="A82" s="23" t="s">
        <v>307</v>
      </c>
      <c r="B82" s="8">
        <f>SUM(B83:B84)</f>
        <v>2155211</v>
      </c>
      <c r="C82" s="8">
        <f t="shared" ref="C82:N82" si="7">SUM(C83:C84)</f>
        <v>6.81</v>
      </c>
      <c r="D82" s="8">
        <f t="shared" si="7"/>
        <v>1616.9899999999998</v>
      </c>
      <c r="E82" s="8">
        <f t="shared" si="7"/>
        <v>1694.51</v>
      </c>
      <c r="F82" s="8">
        <f t="shared" si="7"/>
        <v>136668</v>
      </c>
      <c r="G82" s="8">
        <f t="shared" si="7"/>
        <v>136668</v>
      </c>
      <c r="H82" s="8"/>
      <c r="I82" s="8">
        <f t="shared" si="7"/>
        <v>-88.81</v>
      </c>
      <c r="J82" s="8">
        <f t="shared" si="7"/>
        <v>351.21000000000004</v>
      </c>
      <c r="K82" s="8">
        <f t="shared" si="7"/>
        <v>333.1</v>
      </c>
      <c r="L82" s="8">
        <f t="shared" si="7"/>
        <v>-141.41</v>
      </c>
      <c r="M82" s="8">
        <f t="shared" si="7"/>
        <v>-141.41</v>
      </c>
      <c r="N82" s="8">
        <f t="shared" si="7"/>
        <v>0</v>
      </c>
      <c r="O82" s="17"/>
    </row>
    <row r="83" spans="1:15" ht="45.5" customHeight="1" x14ac:dyDescent="0.25">
      <c r="A83" s="13" t="s">
        <v>47</v>
      </c>
      <c r="B83" s="8">
        <v>524128</v>
      </c>
      <c r="C83" s="8">
        <v>-1.37</v>
      </c>
      <c r="D83" s="8">
        <v>377.37</v>
      </c>
      <c r="E83" s="8">
        <v>398.3</v>
      </c>
      <c r="F83" s="8">
        <v>43071</v>
      </c>
      <c r="G83" s="8">
        <v>43071</v>
      </c>
      <c r="H83" s="21">
        <v>0.42099999999999999</v>
      </c>
      <c r="I83" s="8">
        <v>-23.96</v>
      </c>
      <c r="J83" s="8">
        <v>87.04</v>
      </c>
      <c r="K83" s="8">
        <v>85.34</v>
      </c>
      <c r="L83" s="8">
        <v>-44.56</v>
      </c>
      <c r="M83" s="8">
        <v>-44.56</v>
      </c>
      <c r="N83" s="8">
        <v>0</v>
      </c>
      <c r="O83" s="17"/>
    </row>
    <row r="84" spans="1:15" ht="45.5" customHeight="1" x14ac:dyDescent="0.25">
      <c r="A84" s="13" t="s">
        <v>48</v>
      </c>
      <c r="B84" s="8">
        <v>1631083</v>
      </c>
      <c r="C84" s="8">
        <v>8.18</v>
      </c>
      <c r="D84" s="8">
        <v>1239.6199999999999</v>
      </c>
      <c r="E84" s="8">
        <v>1296.21</v>
      </c>
      <c r="F84" s="8">
        <v>93597</v>
      </c>
      <c r="G84" s="8">
        <v>93597</v>
      </c>
      <c r="H84" s="21">
        <v>0.58799999999999997</v>
      </c>
      <c r="I84" s="8">
        <v>-64.849999999999994</v>
      </c>
      <c r="J84" s="8">
        <v>264.17</v>
      </c>
      <c r="K84" s="8">
        <v>247.76</v>
      </c>
      <c r="L84" s="8">
        <v>-96.85</v>
      </c>
      <c r="M84" s="8">
        <v>-96.85</v>
      </c>
      <c r="N84" s="8">
        <v>0</v>
      </c>
      <c r="O84" s="17"/>
    </row>
    <row r="85" spans="1:15" ht="18.75" hidden="1" customHeight="1" x14ac:dyDescent="0.25">
      <c r="A85" s="13" t="s">
        <v>49</v>
      </c>
      <c r="B85" s="8">
        <v>1302330</v>
      </c>
      <c r="C85" s="8">
        <v>9.14</v>
      </c>
      <c r="D85" s="8">
        <v>11786.09</v>
      </c>
      <c r="E85" s="8">
        <v>607.22000000000025</v>
      </c>
      <c r="F85" s="8">
        <v>997.82999999999902</v>
      </c>
      <c r="G85" s="8">
        <v>1011.44</v>
      </c>
      <c r="H85" s="8"/>
      <c r="I85" s="8"/>
      <c r="J85" s="8"/>
      <c r="K85" s="8">
        <v>-13.610000000001037</v>
      </c>
      <c r="L85" s="8"/>
      <c r="M85" s="8"/>
      <c r="N85" s="8"/>
      <c r="O85" s="17"/>
    </row>
    <row r="86" spans="1:15" ht="18.75" hidden="1" customHeight="1" x14ac:dyDescent="0.25">
      <c r="A86" s="13" t="s">
        <v>252</v>
      </c>
      <c r="B86" s="8">
        <v>1503941</v>
      </c>
      <c r="C86" s="8">
        <v>-174.78</v>
      </c>
      <c r="D86" s="8">
        <v>13610.67</v>
      </c>
      <c r="E86" s="8">
        <v>1682.369999999999</v>
      </c>
      <c r="F86" s="8">
        <v>1555.5399999999991</v>
      </c>
      <c r="G86" s="8">
        <v>1576.75</v>
      </c>
      <c r="H86" s="8"/>
      <c r="I86" s="8"/>
      <c r="J86" s="8"/>
      <c r="K86" s="8">
        <v>-21.210000000000946</v>
      </c>
      <c r="L86" s="8"/>
      <c r="M86" s="8"/>
      <c r="N86" s="8"/>
      <c r="O86" s="17"/>
    </row>
    <row r="87" spans="1:15" ht="18.75" hidden="1" customHeight="1" x14ac:dyDescent="0.25">
      <c r="A87" s="13" t="s">
        <v>50</v>
      </c>
      <c r="B87" s="8">
        <v>855985</v>
      </c>
      <c r="C87" s="8">
        <v>23.02</v>
      </c>
      <c r="D87" s="8">
        <v>7746.66</v>
      </c>
      <c r="E87" s="8">
        <v>556.92999999999938</v>
      </c>
      <c r="F87" s="8">
        <v>817.64999999999964</v>
      </c>
      <c r="G87" s="8">
        <v>828.8</v>
      </c>
      <c r="H87" s="8"/>
      <c r="I87" s="8"/>
      <c r="J87" s="8"/>
      <c r="K87" s="8">
        <v>-11.150000000000318</v>
      </c>
      <c r="L87" s="8"/>
      <c r="M87" s="8"/>
      <c r="N87" s="8"/>
      <c r="O87" s="17"/>
    </row>
    <row r="88" spans="1:15" ht="18.75" hidden="1" customHeight="1" x14ac:dyDescent="0.25">
      <c r="A88" s="12" t="s">
        <v>51</v>
      </c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17"/>
    </row>
    <row r="89" spans="1:15" ht="18.75" hidden="1" customHeight="1" x14ac:dyDescent="0.25">
      <c r="A89" s="13" t="s">
        <v>291</v>
      </c>
      <c r="B89" s="8">
        <f>SUM(B90:B91)</f>
        <v>2077670</v>
      </c>
      <c r="C89" s="8">
        <f t="shared" ref="C89:K89" si="8">SUM(C90:C91)</f>
        <v>61.75</v>
      </c>
      <c r="D89" s="8">
        <f t="shared" si="8"/>
        <v>18802.91</v>
      </c>
      <c r="E89" s="8">
        <f t="shared" si="8"/>
        <v>593.77000000000089</v>
      </c>
      <c r="F89" s="8">
        <f t="shared" si="8"/>
        <v>2126.6400000000017</v>
      </c>
      <c r="G89" s="8">
        <f t="shared" si="8"/>
        <v>2155.6400000000003</v>
      </c>
      <c r="H89" s="8"/>
      <c r="I89" s="8"/>
      <c r="J89" s="8"/>
      <c r="K89" s="8">
        <f t="shared" si="8"/>
        <v>-28.999999999998408</v>
      </c>
      <c r="L89" s="8"/>
      <c r="M89" s="8"/>
      <c r="N89" s="8"/>
      <c r="O89" s="17"/>
    </row>
    <row r="90" spans="1:15" ht="18.75" hidden="1" customHeight="1" x14ac:dyDescent="0.25">
      <c r="A90" s="13" t="s">
        <v>52</v>
      </c>
      <c r="B90" s="8">
        <v>598408</v>
      </c>
      <c r="C90" s="8">
        <v>6.46</v>
      </c>
      <c r="D90" s="8">
        <v>5415.59</v>
      </c>
      <c r="E90" s="8">
        <v>-148.09000000000015</v>
      </c>
      <c r="F90" s="8">
        <v>424.68000000000029</v>
      </c>
      <c r="G90" s="8">
        <v>430.47</v>
      </c>
      <c r="H90" s="8"/>
      <c r="I90" s="8"/>
      <c r="J90" s="8"/>
      <c r="K90" s="8">
        <v>-5.7899999999997362</v>
      </c>
      <c r="L90" s="8"/>
      <c r="M90" s="8"/>
      <c r="N90" s="8"/>
      <c r="O90" s="17"/>
    </row>
    <row r="91" spans="1:15" ht="18.75" hidden="1" customHeight="1" x14ac:dyDescent="0.25">
      <c r="A91" s="13" t="s">
        <v>53</v>
      </c>
      <c r="B91" s="8">
        <v>1479262</v>
      </c>
      <c r="C91" s="8">
        <v>55.29</v>
      </c>
      <c r="D91" s="8">
        <v>13387.32</v>
      </c>
      <c r="E91" s="8">
        <v>741.86000000000104</v>
      </c>
      <c r="F91" s="8">
        <v>1701.9600000000014</v>
      </c>
      <c r="G91" s="8">
        <v>1725.17</v>
      </c>
      <c r="H91" s="8"/>
      <c r="I91" s="8"/>
      <c r="J91" s="8"/>
      <c r="K91" s="8">
        <v>-23.209999999998672</v>
      </c>
      <c r="L91" s="8"/>
      <c r="M91" s="8"/>
      <c r="N91" s="8"/>
      <c r="O91" s="17"/>
    </row>
    <row r="92" spans="1:15" ht="18.75" hidden="1" customHeight="1" x14ac:dyDescent="0.25">
      <c r="A92" s="13" t="s">
        <v>54</v>
      </c>
      <c r="B92" s="8">
        <v>1295638</v>
      </c>
      <c r="C92" s="8">
        <v>214.81</v>
      </c>
      <c r="D92" s="8">
        <v>11725.52</v>
      </c>
      <c r="E92" s="8">
        <v>404.650000000001</v>
      </c>
      <c r="F92" s="8">
        <v>1499.7600000000034</v>
      </c>
      <c r="G92" s="8">
        <v>1520.21</v>
      </c>
      <c r="H92" s="8"/>
      <c r="I92" s="8"/>
      <c r="J92" s="8"/>
      <c r="K92" s="8">
        <v>-20.449999999996635</v>
      </c>
      <c r="L92" s="8"/>
      <c r="M92" s="8"/>
      <c r="N92" s="8"/>
      <c r="O92" s="17"/>
    </row>
    <row r="93" spans="1:15" ht="18.75" hidden="1" customHeight="1" x14ac:dyDescent="0.25">
      <c r="A93" s="13" t="s">
        <v>55</v>
      </c>
      <c r="B93" s="8">
        <v>2280360</v>
      </c>
      <c r="C93" s="8">
        <v>-121.21</v>
      </c>
      <c r="D93" s="8">
        <v>20637.259999999998</v>
      </c>
      <c r="E93" s="8">
        <v>1005.3300000000017</v>
      </c>
      <c r="F93" s="8">
        <v>1815.6299999999974</v>
      </c>
      <c r="G93" s="8">
        <v>1840.39</v>
      </c>
      <c r="H93" s="8"/>
      <c r="I93" s="8"/>
      <c r="J93" s="8"/>
      <c r="K93" s="8">
        <v>-24.760000000002719</v>
      </c>
      <c r="L93" s="8"/>
      <c r="M93" s="8"/>
      <c r="N93" s="8"/>
      <c r="O93" s="17"/>
    </row>
    <row r="94" spans="1:15" ht="18.75" hidden="1" customHeight="1" x14ac:dyDescent="0.25">
      <c r="A94" s="13" t="s">
        <v>253</v>
      </c>
      <c r="B94" s="8">
        <v>1338815</v>
      </c>
      <c r="C94" s="8">
        <v>321.43000000000029</v>
      </c>
      <c r="D94" s="8">
        <v>12116.28</v>
      </c>
      <c r="E94" s="8">
        <v>988.86000000000058</v>
      </c>
      <c r="F94" s="8">
        <v>2139.6400000000012</v>
      </c>
      <c r="G94" s="8">
        <v>2168.8200000000002</v>
      </c>
      <c r="H94" s="8"/>
      <c r="I94" s="8"/>
      <c r="J94" s="8"/>
      <c r="K94" s="8">
        <v>-29.179999999998927</v>
      </c>
      <c r="L94" s="8"/>
      <c r="M94" s="8"/>
      <c r="N94" s="8"/>
      <c r="O94" s="17"/>
    </row>
    <row r="95" spans="1:15" ht="18.75" hidden="1" customHeight="1" x14ac:dyDescent="0.25">
      <c r="A95" s="12" t="s">
        <v>56</v>
      </c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17"/>
    </row>
    <row r="96" spans="1:15" ht="18.75" hidden="1" customHeight="1" x14ac:dyDescent="0.25">
      <c r="A96" s="13" t="s">
        <v>290</v>
      </c>
      <c r="B96" s="8">
        <f>SUM(B97:B100)</f>
        <v>1157738</v>
      </c>
      <c r="C96" s="8">
        <f t="shared" ref="C96:K96" si="9">SUM(C97:C100)</f>
        <v>-297.02999999999992</v>
      </c>
      <c r="D96" s="8">
        <f t="shared" si="9"/>
        <v>10477.539999999999</v>
      </c>
      <c r="E96" s="8">
        <f t="shared" si="9"/>
        <v>718.0400000000011</v>
      </c>
      <c r="F96" s="8">
        <f t="shared" si="9"/>
        <v>680.78000000000156</v>
      </c>
      <c r="G96" s="8">
        <f t="shared" si="9"/>
        <v>690.06000000000006</v>
      </c>
      <c r="H96" s="8"/>
      <c r="I96" s="8"/>
      <c r="J96" s="8"/>
      <c r="K96" s="8">
        <f t="shared" si="9"/>
        <v>-9.2799999999984255</v>
      </c>
      <c r="L96" s="8"/>
      <c r="M96" s="8"/>
      <c r="N96" s="8"/>
      <c r="O96" s="17"/>
    </row>
    <row r="97" spans="1:15" ht="18.75" hidden="1" customHeight="1" x14ac:dyDescent="0.25">
      <c r="A97" s="13" t="s">
        <v>57</v>
      </c>
      <c r="B97" s="8">
        <v>554496</v>
      </c>
      <c r="C97" s="8">
        <v>-286.11999999999989</v>
      </c>
      <c r="D97" s="8">
        <v>5018.1899999999996</v>
      </c>
      <c r="E97" s="8">
        <v>559.4700000000006</v>
      </c>
      <c r="F97" s="8">
        <v>171.69000000000085</v>
      </c>
      <c r="G97" s="8">
        <v>174.03</v>
      </c>
      <c r="H97" s="8"/>
      <c r="I97" s="8"/>
      <c r="J97" s="8"/>
      <c r="K97" s="8">
        <v>-2.3399999999991508</v>
      </c>
      <c r="L97" s="8"/>
      <c r="M97" s="8"/>
      <c r="N97" s="8"/>
      <c r="O97" s="17"/>
    </row>
    <row r="98" spans="1:15" ht="18.75" hidden="1" customHeight="1" x14ac:dyDescent="0.25">
      <c r="A98" s="13" t="s">
        <v>58</v>
      </c>
      <c r="B98" s="8">
        <v>214214</v>
      </c>
      <c r="C98" s="8">
        <v>7.88</v>
      </c>
      <c r="D98" s="8">
        <v>1938.64</v>
      </c>
      <c r="E98" s="8">
        <v>182.99999999999994</v>
      </c>
      <c r="F98" s="8">
        <v>274.09000000000009</v>
      </c>
      <c r="G98" s="8">
        <v>277.83</v>
      </c>
      <c r="H98" s="8"/>
      <c r="I98" s="8"/>
      <c r="J98" s="8"/>
      <c r="K98" s="8">
        <v>-3.7399999999998954</v>
      </c>
      <c r="L98" s="8"/>
      <c r="M98" s="8"/>
      <c r="N98" s="8"/>
      <c r="O98" s="17"/>
    </row>
    <row r="99" spans="1:15" ht="18.75" hidden="1" customHeight="1" x14ac:dyDescent="0.25">
      <c r="A99" s="13" t="s">
        <v>59</v>
      </c>
      <c r="B99" s="8">
        <v>323636</v>
      </c>
      <c r="C99" s="8">
        <v>19.329999999999998</v>
      </c>
      <c r="D99" s="8">
        <v>2928.91</v>
      </c>
      <c r="E99" s="8">
        <v>-127.49999999999932</v>
      </c>
      <c r="F99" s="8">
        <v>226.04000000000065</v>
      </c>
      <c r="G99" s="8">
        <v>229.12</v>
      </c>
      <c r="H99" s="8"/>
      <c r="I99" s="8"/>
      <c r="J99" s="8"/>
      <c r="K99" s="8">
        <v>-3.0799999999993588</v>
      </c>
      <c r="L99" s="8"/>
      <c r="M99" s="8"/>
      <c r="N99" s="8"/>
      <c r="O99" s="17"/>
    </row>
    <row r="100" spans="1:15" ht="18.75" hidden="1" customHeight="1" x14ac:dyDescent="0.25">
      <c r="A100" s="13" t="s">
        <v>60</v>
      </c>
      <c r="B100" s="8">
        <v>65392</v>
      </c>
      <c r="C100" s="8">
        <v>-38.120000000000005</v>
      </c>
      <c r="D100" s="8">
        <v>591.79999999999995</v>
      </c>
      <c r="E100" s="8">
        <v>103.07</v>
      </c>
      <c r="F100" s="8">
        <v>8.9599999999999795</v>
      </c>
      <c r="G100" s="8">
        <v>9.08</v>
      </c>
      <c r="H100" s="8"/>
      <c r="I100" s="8"/>
      <c r="J100" s="8"/>
      <c r="K100" s="8">
        <v>-0.12000000000002053</v>
      </c>
      <c r="L100" s="8"/>
      <c r="M100" s="8"/>
      <c r="N100" s="8"/>
      <c r="O100" s="17"/>
    </row>
    <row r="101" spans="1:15" ht="18.75" hidden="1" customHeight="1" x14ac:dyDescent="0.25">
      <c r="A101" s="13" t="s">
        <v>61</v>
      </c>
      <c r="B101" s="8">
        <v>704601</v>
      </c>
      <c r="C101" s="8">
        <v>27.74</v>
      </c>
      <c r="D101" s="8">
        <v>6376.64</v>
      </c>
      <c r="E101" s="8">
        <v>547.40000000000055</v>
      </c>
      <c r="F101" s="8">
        <v>883.22000000000025</v>
      </c>
      <c r="G101" s="8">
        <v>895.27</v>
      </c>
      <c r="H101" s="8"/>
      <c r="I101" s="8"/>
      <c r="J101" s="8"/>
      <c r="K101" s="8">
        <v>-12.049999999999727</v>
      </c>
      <c r="L101" s="8"/>
      <c r="M101" s="8"/>
      <c r="N101" s="8"/>
      <c r="O101" s="17"/>
    </row>
    <row r="102" spans="1:15" ht="18.75" hidden="1" customHeight="1" x14ac:dyDescent="0.25">
      <c r="A102" s="13" t="s">
        <v>62</v>
      </c>
      <c r="B102" s="8">
        <v>724577</v>
      </c>
      <c r="C102" s="8">
        <v>-12.08</v>
      </c>
      <c r="D102" s="8">
        <v>6557.42</v>
      </c>
      <c r="E102" s="8">
        <v>623.19999999999959</v>
      </c>
      <c r="F102" s="8">
        <v>827.31999999999948</v>
      </c>
      <c r="G102" s="8">
        <v>838.6</v>
      </c>
      <c r="H102" s="8"/>
      <c r="I102" s="8"/>
      <c r="J102" s="8"/>
      <c r="K102" s="8">
        <v>-11.280000000000541</v>
      </c>
      <c r="L102" s="8"/>
      <c r="M102" s="8"/>
      <c r="N102" s="8"/>
      <c r="O102" s="17"/>
    </row>
    <row r="103" spans="1:15" ht="18.75" hidden="1" customHeight="1" x14ac:dyDescent="0.25">
      <c r="A103" s="13" t="s">
        <v>63</v>
      </c>
      <c r="B103" s="8">
        <v>587813</v>
      </c>
      <c r="C103" s="8">
        <v>-13.57</v>
      </c>
      <c r="D103" s="8">
        <v>5319.71</v>
      </c>
      <c r="E103" s="8">
        <v>518.71999999999912</v>
      </c>
      <c r="F103" s="8">
        <v>703.98999999999955</v>
      </c>
      <c r="G103" s="8">
        <v>713.59</v>
      </c>
      <c r="H103" s="8"/>
      <c r="I103" s="8"/>
      <c r="J103" s="8"/>
      <c r="K103" s="8">
        <v>-9.6000000000004775</v>
      </c>
      <c r="L103" s="8"/>
      <c r="M103" s="8"/>
      <c r="N103" s="8"/>
      <c r="O103" s="17"/>
    </row>
    <row r="104" spans="1:15" ht="18.75" hidden="1" customHeight="1" x14ac:dyDescent="0.25">
      <c r="A104" s="13" t="s">
        <v>64</v>
      </c>
      <c r="B104" s="8">
        <v>376488</v>
      </c>
      <c r="C104" s="8">
        <v>-11.81</v>
      </c>
      <c r="D104" s="8">
        <v>3407.22</v>
      </c>
      <c r="E104" s="8">
        <v>80.120000000000232</v>
      </c>
      <c r="F104" s="8">
        <v>251.24999999999989</v>
      </c>
      <c r="G104" s="8">
        <v>254.68</v>
      </c>
      <c r="H104" s="8"/>
      <c r="I104" s="8"/>
      <c r="J104" s="8"/>
      <c r="K104" s="8">
        <v>-3.4300000000001205</v>
      </c>
      <c r="L104" s="8"/>
      <c r="M104" s="8"/>
      <c r="N104" s="8"/>
      <c r="O104" s="17"/>
    </row>
    <row r="105" spans="1:15" ht="18.75" hidden="1" customHeight="1" x14ac:dyDescent="0.25">
      <c r="A105" s="13" t="s">
        <v>65</v>
      </c>
      <c r="B105" s="8">
        <v>157544</v>
      </c>
      <c r="C105" s="8">
        <v>17.200000000000045</v>
      </c>
      <c r="D105" s="8">
        <v>1425.77</v>
      </c>
      <c r="E105" s="8">
        <v>91.640000000000327</v>
      </c>
      <c r="F105" s="8">
        <v>196.24000000000024</v>
      </c>
      <c r="G105" s="8">
        <v>198.92</v>
      </c>
      <c r="H105" s="8"/>
      <c r="I105" s="8"/>
      <c r="J105" s="8"/>
      <c r="K105" s="8">
        <v>-2.679999999999751</v>
      </c>
      <c r="L105" s="8"/>
      <c r="M105" s="8"/>
      <c r="N105" s="8"/>
      <c r="O105" s="17"/>
    </row>
    <row r="106" spans="1:15" ht="18.75" hidden="1" customHeight="1" x14ac:dyDescent="0.25">
      <c r="A106" s="13" t="s">
        <v>66</v>
      </c>
      <c r="B106" s="8">
        <v>139544</v>
      </c>
      <c r="C106" s="8">
        <v>-10.89</v>
      </c>
      <c r="D106" s="8">
        <v>1262.8699999999999</v>
      </c>
      <c r="E106" s="8">
        <v>70.100000000000307</v>
      </c>
      <c r="F106" s="8">
        <v>111.00000000000017</v>
      </c>
      <c r="G106" s="8">
        <v>112.51</v>
      </c>
      <c r="H106" s="8"/>
      <c r="I106" s="8"/>
      <c r="J106" s="8"/>
      <c r="K106" s="8">
        <v>-1.5099999999998346</v>
      </c>
      <c r="L106" s="8"/>
      <c r="M106" s="8"/>
      <c r="N106" s="8"/>
      <c r="O106" s="17"/>
    </row>
    <row r="107" spans="1:15" ht="18.75" hidden="1" customHeight="1" x14ac:dyDescent="0.25">
      <c r="A107" s="13" t="s">
        <v>67</v>
      </c>
      <c r="B107" s="8">
        <v>473577.00000000006</v>
      </c>
      <c r="C107" s="8">
        <v>35.97</v>
      </c>
      <c r="D107" s="8">
        <v>4285.87</v>
      </c>
      <c r="E107" s="8">
        <v>-20.929999999999382</v>
      </c>
      <c r="F107" s="8">
        <v>457.75999999999976</v>
      </c>
      <c r="G107" s="8">
        <v>464</v>
      </c>
      <c r="H107" s="8"/>
      <c r="I107" s="8"/>
      <c r="J107" s="8"/>
      <c r="K107" s="8">
        <v>-6.2400000000002365</v>
      </c>
      <c r="L107" s="8"/>
      <c r="M107" s="8"/>
      <c r="N107" s="8"/>
      <c r="O107" s="17"/>
    </row>
    <row r="108" spans="1:15" ht="18.75" hidden="1" customHeight="1" x14ac:dyDescent="0.25">
      <c r="A108" s="12" t="s">
        <v>68</v>
      </c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17"/>
    </row>
    <row r="109" spans="1:15" ht="18.75" hidden="1" customHeight="1" x14ac:dyDescent="0.25">
      <c r="A109" s="13" t="s">
        <v>289</v>
      </c>
      <c r="B109" s="8">
        <f>SUM(B110:B112)</f>
        <v>3019964</v>
      </c>
      <c r="C109" s="8">
        <f t="shared" ref="C109:K109" si="10">SUM(C110:C112)</f>
        <v>459.15000000000003</v>
      </c>
      <c r="D109" s="8">
        <f t="shared" si="10"/>
        <v>27330.68</v>
      </c>
      <c r="E109" s="8">
        <f t="shared" si="10"/>
        <v>-1075.419999999996</v>
      </c>
      <c r="F109" s="8">
        <f t="shared" si="10"/>
        <v>1312.8200000000038</v>
      </c>
      <c r="G109" s="8">
        <f t="shared" si="10"/>
        <v>1511.9</v>
      </c>
      <c r="H109" s="8"/>
      <c r="I109" s="8"/>
      <c r="J109" s="8"/>
      <c r="K109" s="8">
        <f t="shared" si="10"/>
        <v>-199.07999999999618</v>
      </c>
      <c r="L109" s="8"/>
      <c r="M109" s="8"/>
      <c r="N109" s="8"/>
      <c r="O109" s="17"/>
    </row>
    <row r="110" spans="1:15" ht="18.75" hidden="1" customHeight="1" x14ac:dyDescent="0.25">
      <c r="A110" s="13" t="s">
        <v>69</v>
      </c>
      <c r="B110" s="8">
        <v>654436</v>
      </c>
      <c r="C110" s="8">
        <v>41.72</v>
      </c>
      <c r="D110" s="8">
        <v>5922.65</v>
      </c>
      <c r="E110" s="8">
        <v>315.95000000000027</v>
      </c>
      <c r="F110" s="8">
        <v>709.30000000000064</v>
      </c>
      <c r="G110" s="8">
        <v>718.97</v>
      </c>
      <c r="H110" s="8"/>
      <c r="I110" s="8"/>
      <c r="J110" s="8"/>
      <c r="K110" s="8">
        <v>-9.6699999999993906</v>
      </c>
      <c r="L110" s="8"/>
      <c r="M110" s="8"/>
      <c r="N110" s="8"/>
      <c r="O110" s="17"/>
    </row>
    <row r="111" spans="1:15" ht="18.75" hidden="1" customHeight="1" x14ac:dyDescent="0.25">
      <c r="A111" s="13" t="s">
        <v>70</v>
      </c>
      <c r="B111" s="8">
        <v>1069642</v>
      </c>
      <c r="C111" s="8">
        <v>353.75</v>
      </c>
      <c r="D111" s="8">
        <v>9680.26</v>
      </c>
      <c r="E111" s="8">
        <v>-467.75999999999931</v>
      </c>
      <c r="F111" s="8">
        <v>782.26000000000113</v>
      </c>
      <c r="G111" s="8">
        <v>792.93</v>
      </c>
      <c r="H111" s="8"/>
      <c r="I111" s="8"/>
      <c r="J111" s="8"/>
      <c r="K111" s="8">
        <v>-10.669999999998822</v>
      </c>
      <c r="L111" s="8"/>
      <c r="M111" s="8"/>
      <c r="N111" s="8"/>
      <c r="O111" s="17"/>
    </row>
    <row r="112" spans="1:15" ht="18.75" hidden="1" customHeight="1" x14ac:dyDescent="0.25">
      <c r="A112" s="13" t="s">
        <v>71</v>
      </c>
      <c r="B112" s="8">
        <v>1295886</v>
      </c>
      <c r="C112" s="8">
        <v>63.68</v>
      </c>
      <c r="D112" s="8">
        <v>11727.77</v>
      </c>
      <c r="E112" s="8">
        <v>-923.60999999999694</v>
      </c>
      <c r="F112" s="8">
        <v>-178.73999999999796</v>
      </c>
      <c r="G112" s="8">
        <v>0</v>
      </c>
      <c r="H112" s="8"/>
      <c r="I112" s="8"/>
      <c r="J112" s="8"/>
      <c r="K112" s="8">
        <v>-178.73999999999796</v>
      </c>
      <c r="L112" s="8"/>
      <c r="M112" s="8"/>
      <c r="N112" s="8"/>
      <c r="O112" s="17"/>
    </row>
    <row r="113" spans="1:15" ht="18.75" hidden="1" customHeight="1" x14ac:dyDescent="0.25">
      <c r="A113" s="13" t="s">
        <v>72</v>
      </c>
      <c r="B113" s="8">
        <v>2490507</v>
      </c>
      <c r="C113" s="8">
        <v>389.53</v>
      </c>
      <c r="D113" s="8">
        <v>22539.09</v>
      </c>
      <c r="E113" s="8">
        <v>597.80000000000109</v>
      </c>
      <c r="F113" s="8">
        <v>2490.6199999999972</v>
      </c>
      <c r="G113" s="8">
        <v>2524.59</v>
      </c>
      <c r="H113" s="8"/>
      <c r="I113" s="8"/>
      <c r="J113" s="8"/>
      <c r="K113" s="8">
        <v>-33.970000000002983</v>
      </c>
      <c r="L113" s="8"/>
      <c r="M113" s="8"/>
      <c r="N113" s="8"/>
      <c r="O113" s="17"/>
    </row>
    <row r="114" spans="1:15" ht="18.75" hidden="1" customHeight="1" x14ac:dyDescent="0.25">
      <c r="A114" s="13" t="s">
        <v>73</v>
      </c>
      <c r="B114" s="8">
        <v>1835701</v>
      </c>
      <c r="C114" s="8">
        <v>18.29</v>
      </c>
      <c r="D114" s="8">
        <v>16613.09</v>
      </c>
      <c r="E114" s="8">
        <v>-307.65000000000236</v>
      </c>
      <c r="F114" s="8">
        <v>503.51999999999771</v>
      </c>
      <c r="G114" s="8">
        <v>510.39</v>
      </c>
      <c r="H114" s="8"/>
      <c r="I114" s="8"/>
      <c r="J114" s="8"/>
      <c r="K114" s="8">
        <v>-6.8700000000022783</v>
      </c>
      <c r="L114" s="8"/>
      <c r="M114" s="8"/>
      <c r="N114" s="8"/>
      <c r="O114" s="17"/>
    </row>
    <row r="115" spans="1:15" ht="18.75" hidden="1" customHeight="1" x14ac:dyDescent="0.25">
      <c r="A115" s="13" t="s">
        <v>74</v>
      </c>
      <c r="B115" s="8">
        <v>1420468</v>
      </c>
      <c r="C115" s="8">
        <v>160.92000000000007</v>
      </c>
      <c r="D115" s="8">
        <v>12855.24</v>
      </c>
      <c r="E115" s="8">
        <v>-130.39999999999964</v>
      </c>
      <c r="F115" s="8">
        <v>794.03999999999905</v>
      </c>
      <c r="G115" s="8">
        <v>804.87</v>
      </c>
      <c r="H115" s="8"/>
      <c r="I115" s="8"/>
      <c r="J115" s="8"/>
      <c r="K115" s="8">
        <v>-10.83000000000095</v>
      </c>
      <c r="L115" s="8"/>
      <c r="M115" s="8"/>
      <c r="N115" s="8"/>
      <c r="O115" s="17"/>
    </row>
    <row r="116" spans="1:15" ht="18.75" hidden="1" customHeight="1" x14ac:dyDescent="0.25">
      <c r="A116" s="13" t="s">
        <v>75</v>
      </c>
      <c r="B116" s="8">
        <v>2199828</v>
      </c>
      <c r="C116" s="8">
        <v>191.32</v>
      </c>
      <c r="D116" s="8">
        <v>19908.439999999999</v>
      </c>
      <c r="E116" s="8">
        <v>1960.1999999999962</v>
      </c>
      <c r="F116" s="8">
        <v>3087.3799999999965</v>
      </c>
      <c r="G116" s="8">
        <v>3129.49</v>
      </c>
      <c r="H116" s="8"/>
      <c r="I116" s="8"/>
      <c r="J116" s="8"/>
      <c r="K116" s="8">
        <v>-42.110000000003311</v>
      </c>
      <c r="L116" s="8"/>
      <c r="M116" s="8"/>
      <c r="N116" s="8"/>
      <c r="O116" s="17"/>
    </row>
    <row r="117" spans="1:15" ht="18.75" hidden="1" customHeight="1" x14ac:dyDescent="0.25">
      <c r="A117" s="13" t="s">
        <v>76</v>
      </c>
      <c r="B117" s="8">
        <v>1259606</v>
      </c>
      <c r="C117" s="8">
        <v>246.60000000000036</v>
      </c>
      <c r="D117" s="8">
        <v>11399.43</v>
      </c>
      <c r="E117" s="8">
        <v>367.35000000000218</v>
      </c>
      <c r="F117" s="8">
        <v>1506.2700000000041</v>
      </c>
      <c r="G117" s="8">
        <v>1526.81</v>
      </c>
      <c r="H117" s="8"/>
      <c r="I117" s="8"/>
      <c r="J117" s="8"/>
      <c r="K117" s="8">
        <v>-20.539999999995871</v>
      </c>
      <c r="L117" s="8"/>
      <c r="M117" s="8"/>
      <c r="N117" s="8"/>
      <c r="O117" s="17"/>
    </row>
    <row r="118" spans="1:15" ht="18.75" hidden="1" customHeight="1" x14ac:dyDescent="0.25">
      <c r="A118" s="13" t="s">
        <v>77</v>
      </c>
      <c r="B118" s="8">
        <v>1870749</v>
      </c>
      <c r="C118" s="8">
        <v>201.18000000000029</v>
      </c>
      <c r="D118" s="8">
        <v>16930.28</v>
      </c>
      <c r="E118" s="8">
        <v>652.98999999999887</v>
      </c>
      <c r="F118" s="8">
        <v>1490.5899999999974</v>
      </c>
      <c r="G118" s="8">
        <v>1510.92</v>
      </c>
      <c r="H118" s="8"/>
      <c r="I118" s="8"/>
      <c r="J118" s="8"/>
      <c r="K118" s="8">
        <v>-20.330000000002656</v>
      </c>
      <c r="L118" s="8"/>
      <c r="M118" s="8"/>
      <c r="N118" s="8"/>
      <c r="O118" s="17"/>
    </row>
    <row r="119" spans="1:15" ht="18.75" hidden="1" customHeight="1" x14ac:dyDescent="0.25">
      <c r="A119" s="12" t="s">
        <v>78</v>
      </c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17"/>
    </row>
    <row r="120" spans="1:15" ht="18.75" hidden="1" customHeight="1" x14ac:dyDescent="0.25">
      <c r="A120" s="13" t="s">
        <v>288</v>
      </c>
      <c r="B120" s="8">
        <f>SUM(B121:B122)</f>
        <v>1717474</v>
      </c>
      <c r="C120" s="8">
        <f t="shared" ref="C120:K120" si="11">SUM(C121:C122)</f>
        <v>-164.7900000000003</v>
      </c>
      <c r="D120" s="8">
        <f t="shared" si="11"/>
        <v>15543.14</v>
      </c>
      <c r="E120" s="8">
        <f t="shared" si="11"/>
        <v>-74.540000000000759</v>
      </c>
      <c r="F120" s="8">
        <f t="shared" si="11"/>
        <v>1324.0699999999988</v>
      </c>
      <c r="G120" s="8">
        <f t="shared" si="11"/>
        <v>1342.13</v>
      </c>
      <c r="H120" s="8"/>
      <c r="I120" s="8"/>
      <c r="J120" s="8"/>
      <c r="K120" s="8">
        <f t="shared" si="11"/>
        <v>-18.060000000001082</v>
      </c>
      <c r="L120" s="8"/>
      <c r="M120" s="8"/>
      <c r="N120" s="8"/>
      <c r="O120" s="17"/>
    </row>
    <row r="121" spans="1:15" ht="18.75" hidden="1" customHeight="1" x14ac:dyDescent="0.25">
      <c r="A121" s="13" t="s">
        <v>79</v>
      </c>
      <c r="B121" s="8">
        <v>1300624</v>
      </c>
      <c r="C121" s="8">
        <v>-164.18000000000029</v>
      </c>
      <c r="D121" s="8">
        <v>11770.65</v>
      </c>
      <c r="E121" s="8">
        <v>372.33999999999924</v>
      </c>
      <c r="F121" s="8">
        <v>1135.7499999999991</v>
      </c>
      <c r="G121" s="8">
        <v>1151.24</v>
      </c>
      <c r="H121" s="8"/>
      <c r="I121" s="8"/>
      <c r="J121" s="8"/>
      <c r="K121" s="8">
        <v>-15.490000000000919</v>
      </c>
      <c r="L121" s="8"/>
      <c r="M121" s="8"/>
      <c r="N121" s="8"/>
      <c r="O121" s="17"/>
    </row>
    <row r="122" spans="1:15" ht="18.75" hidden="1" customHeight="1" x14ac:dyDescent="0.25">
      <c r="A122" s="13" t="s">
        <v>80</v>
      </c>
      <c r="B122" s="8">
        <v>416850</v>
      </c>
      <c r="C122" s="8">
        <v>-0.61</v>
      </c>
      <c r="D122" s="8">
        <v>3772.49</v>
      </c>
      <c r="E122" s="8">
        <v>-446.88</v>
      </c>
      <c r="F122" s="8">
        <v>188.31999999999982</v>
      </c>
      <c r="G122" s="8">
        <v>190.89</v>
      </c>
      <c r="H122" s="8"/>
      <c r="I122" s="8"/>
      <c r="J122" s="8"/>
      <c r="K122" s="8">
        <v>-2.5700000000001637</v>
      </c>
      <c r="L122" s="8"/>
      <c r="M122" s="8"/>
      <c r="N122" s="8"/>
      <c r="O122" s="17"/>
    </row>
    <row r="123" spans="1:15" ht="18.75" hidden="1" customHeight="1" x14ac:dyDescent="0.25">
      <c r="A123" s="13" t="s">
        <v>81</v>
      </c>
      <c r="B123" s="8">
        <v>2882819</v>
      </c>
      <c r="C123" s="8">
        <v>-12.87</v>
      </c>
      <c r="D123" s="8">
        <v>26089.51</v>
      </c>
      <c r="E123" s="8">
        <v>-807.02999999999884</v>
      </c>
      <c r="F123" s="8">
        <v>1648.1999999999971</v>
      </c>
      <c r="G123" s="8">
        <v>1670.68</v>
      </c>
      <c r="H123" s="8"/>
      <c r="I123" s="8"/>
      <c r="J123" s="8"/>
      <c r="K123" s="8">
        <v>-22.480000000002974</v>
      </c>
      <c r="L123" s="8"/>
      <c r="M123" s="8"/>
      <c r="N123" s="8"/>
      <c r="O123" s="17"/>
    </row>
    <row r="124" spans="1:15" ht="18.75" hidden="1" customHeight="1" x14ac:dyDescent="0.25">
      <c r="A124" s="13" t="s">
        <v>82</v>
      </c>
      <c r="B124" s="8">
        <v>613864</v>
      </c>
      <c r="C124" s="8">
        <v>8.49</v>
      </c>
      <c r="D124" s="8">
        <v>5555.47</v>
      </c>
      <c r="E124" s="8">
        <v>342.32999999999925</v>
      </c>
      <c r="F124" s="8">
        <v>752.68999999999892</v>
      </c>
      <c r="G124" s="8">
        <v>762.96</v>
      </c>
      <c r="H124" s="8"/>
      <c r="I124" s="8"/>
      <c r="J124" s="8"/>
      <c r="K124" s="8">
        <v>-10.270000000001119</v>
      </c>
      <c r="L124" s="8"/>
      <c r="M124" s="8"/>
      <c r="N124" s="8"/>
      <c r="O124" s="17"/>
    </row>
    <row r="125" spans="1:15" ht="18.75" hidden="1" customHeight="1" x14ac:dyDescent="0.25">
      <c r="A125" s="13" t="s">
        <v>83</v>
      </c>
      <c r="B125" s="8">
        <v>319456</v>
      </c>
      <c r="C125" s="8">
        <v>26.63</v>
      </c>
      <c r="D125" s="8">
        <v>2891.08</v>
      </c>
      <c r="E125" s="8">
        <v>196.91999999999962</v>
      </c>
      <c r="F125" s="8">
        <v>390.9099999999994</v>
      </c>
      <c r="G125" s="8">
        <v>396.24</v>
      </c>
      <c r="H125" s="8"/>
      <c r="I125" s="8"/>
      <c r="J125" s="8"/>
      <c r="K125" s="8">
        <v>-5.3300000000006094</v>
      </c>
      <c r="L125" s="8"/>
      <c r="M125" s="8"/>
      <c r="N125" s="8"/>
      <c r="O125" s="17"/>
    </row>
    <row r="126" spans="1:15" ht="18.75" hidden="1" customHeight="1" x14ac:dyDescent="0.25">
      <c r="A126" s="13" t="s">
        <v>84</v>
      </c>
      <c r="B126" s="8">
        <v>380005</v>
      </c>
      <c r="C126" s="8">
        <v>25.14</v>
      </c>
      <c r="D126" s="8">
        <v>3439.05</v>
      </c>
      <c r="E126" s="8">
        <v>137.52000000000044</v>
      </c>
      <c r="F126" s="8">
        <v>514.83000000000038</v>
      </c>
      <c r="G126" s="8">
        <v>521.85</v>
      </c>
      <c r="H126" s="8"/>
      <c r="I126" s="8"/>
      <c r="J126" s="8"/>
      <c r="K126" s="8">
        <v>-7.0199999999996407</v>
      </c>
      <c r="L126" s="8"/>
      <c r="M126" s="8"/>
      <c r="N126" s="8"/>
      <c r="O126" s="17"/>
    </row>
    <row r="127" spans="1:15" ht="18.75" hidden="1" customHeight="1" x14ac:dyDescent="0.25">
      <c r="A127" s="12" t="s">
        <v>85</v>
      </c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17"/>
    </row>
    <row r="128" spans="1:15" ht="18.75" hidden="1" customHeight="1" x14ac:dyDescent="0.25">
      <c r="A128" s="13" t="s">
        <v>287</v>
      </c>
      <c r="B128" s="8">
        <f>SUM(B129:B131)</f>
        <v>3504513</v>
      </c>
      <c r="C128" s="8">
        <f t="shared" ref="C128:K128" si="12">SUM(C129:C131)</f>
        <v>116.73000000000047</v>
      </c>
      <c r="D128" s="8">
        <f t="shared" si="12"/>
        <v>31715.85</v>
      </c>
      <c r="E128" s="8">
        <f t="shared" si="12"/>
        <v>2303.900000000001</v>
      </c>
      <c r="F128" s="8">
        <f t="shared" si="12"/>
        <v>1437.4299999999994</v>
      </c>
      <c r="G128" s="8">
        <f t="shared" si="12"/>
        <v>1505.5099999999966</v>
      </c>
      <c r="H128" s="8"/>
      <c r="I128" s="8"/>
      <c r="J128" s="8"/>
      <c r="K128" s="8">
        <f t="shared" si="12"/>
        <v>-68.079999999996858</v>
      </c>
      <c r="L128" s="8"/>
      <c r="M128" s="8"/>
      <c r="N128" s="8"/>
      <c r="O128" s="17"/>
    </row>
    <row r="129" spans="1:15" ht="18.75" hidden="1" customHeight="1" x14ac:dyDescent="0.25">
      <c r="A129" s="13" t="s">
        <v>86</v>
      </c>
      <c r="B129" s="8">
        <v>1193242</v>
      </c>
      <c r="C129" s="8">
        <v>2999.130000000001</v>
      </c>
      <c r="D129" s="8">
        <v>10798.84</v>
      </c>
      <c r="E129" s="8">
        <v>564.77</v>
      </c>
      <c r="F129" s="8">
        <v>4431.3500000000022</v>
      </c>
      <c r="G129" s="8">
        <v>4491.79</v>
      </c>
      <c r="H129" s="8"/>
      <c r="I129" s="8"/>
      <c r="J129" s="8"/>
      <c r="K129" s="8">
        <v>-60.439999999997781</v>
      </c>
      <c r="L129" s="8"/>
      <c r="M129" s="8"/>
      <c r="N129" s="8"/>
      <c r="O129" s="17"/>
    </row>
    <row r="130" spans="1:15" ht="18.75" hidden="1" customHeight="1" x14ac:dyDescent="0.25">
      <c r="A130" s="13" t="s">
        <v>87</v>
      </c>
      <c r="B130" s="8">
        <v>701414</v>
      </c>
      <c r="C130" s="8">
        <v>33.630000000000003</v>
      </c>
      <c r="D130" s="8">
        <v>6347.8</v>
      </c>
      <c r="E130" s="8">
        <v>178.83000000000084</v>
      </c>
      <c r="F130" s="8">
        <v>560.29000000000087</v>
      </c>
      <c r="G130" s="8">
        <v>567.92999999999995</v>
      </c>
      <c r="H130" s="8"/>
      <c r="I130" s="8"/>
      <c r="J130" s="8"/>
      <c r="K130" s="8">
        <v>-7.6399999999990769</v>
      </c>
      <c r="L130" s="8"/>
      <c r="M130" s="8"/>
      <c r="N130" s="8"/>
      <c r="O130" s="17"/>
    </row>
    <row r="131" spans="1:15" ht="18.75" hidden="1" customHeight="1" x14ac:dyDescent="0.25">
      <c r="A131" s="14" t="s">
        <v>88</v>
      </c>
      <c r="B131" s="8">
        <v>1609857</v>
      </c>
      <c r="C131" s="8">
        <v>-2916.0300000000007</v>
      </c>
      <c r="D131" s="8">
        <v>14569.21</v>
      </c>
      <c r="E131" s="8">
        <v>1560.3000000000002</v>
      </c>
      <c r="F131" s="8">
        <v>-3554.2100000000037</v>
      </c>
      <c r="G131" s="8">
        <v>-3554.2100000000037</v>
      </c>
      <c r="H131" s="8"/>
      <c r="I131" s="8"/>
      <c r="J131" s="8"/>
      <c r="K131" s="8">
        <v>0</v>
      </c>
      <c r="L131" s="8"/>
      <c r="M131" s="8"/>
      <c r="N131" s="8"/>
      <c r="O131" s="17"/>
    </row>
    <row r="132" spans="1:15" ht="18.75" hidden="1" customHeight="1" x14ac:dyDescent="0.25">
      <c r="A132" s="13" t="s">
        <v>89</v>
      </c>
      <c r="B132" s="8">
        <v>966587</v>
      </c>
      <c r="C132" s="8">
        <v>78.39</v>
      </c>
      <c r="D132" s="8">
        <v>8747.61</v>
      </c>
      <c r="E132" s="8">
        <v>731.04999999999905</v>
      </c>
      <c r="F132" s="8">
        <v>1245.2799999999986</v>
      </c>
      <c r="G132" s="8">
        <v>1262.26</v>
      </c>
      <c r="H132" s="8"/>
      <c r="I132" s="8"/>
      <c r="J132" s="8"/>
      <c r="K132" s="8">
        <v>-16.980000000001382</v>
      </c>
      <c r="L132" s="8"/>
      <c r="M132" s="8"/>
      <c r="N132" s="8"/>
      <c r="O132" s="17"/>
    </row>
    <row r="133" spans="1:15" ht="18.75" hidden="1" customHeight="1" x14ac:dyDescent="0.25">
      <c r="A133" s="13" t="s">
        <v>90</v>
      </c>
      <c r="B133" s="8">
        <v>817112</v>
      </c>
      <c r="C133" s="8">
        <v>3.57</v>
      </c>
      <c r="D133" s="8">
        <v>7394.86</v>
      </c>
      <c r="E133" s="8">
        <v>509.41000000000122</v>
      </c>
      <c r="F133" s="8">
        <v>811.38000000000056</v>
      </c>
      <c r="G133" s="8">
        <v>822.45</v>
      </c>
      <c r="H133" s="8"/>
      <c r="I133" s="8"/>
      <c r="J133" s="8"/>
      <c r="K133" s="8">
        <v>-11.069999999999482</v>
      </c>
      <c r="L133" s="8"/>
      <c r="M133" s="8"/>
      <c r="N133" s="8"/>
      <c r="O133" s="17"/>
    </row>
    <row r="134" spans="1:15" ht="18.75" hidden="1" customHeight="1" x14ac:dyDescent="0.25">
      <c r="A134" s="13" t="s">
        <v>91</v>
      </c>
      <c r="B134" s="8">
        <v>903715</v>
      </c>
      <c r="C134" s="8">
        <v>128.5</v>
      </c>
      <c r="D134" s="8">
        <v>8178.62</v>
      </c>
      <c r="E134" s="8">
        <v>711.88999999999896</v>
      </c>
      <c r="F134" s="8">
        <v>1193.5299999999984</v>
      </c>
      <c r="G134" s="8">
        <v>1209.81</v>
      </c>
      <c r="H134" s="8"/>
      <c r="I134" s="8"/>
      <c r="J134" s="8"/>
      <c r="K134" s="8">
        <v>-16.280000000001564</v>
      </c>
      <c r="L134" s="8"/>
      <c r="M134" s="8"/>
      <c r="N134" s="8"/>
      <c r="O134" s="17"/>
    </row>
    <row r="135" spans="1:15" ht="18.75" hidden="1" customHeight="1" x14ac:dyDescent="0.25">
      <c r="A135" s="13" t="s">
        <v>92</v>
      </c>
      <c r="B135" s="8">
        <v>652387</v>
      </c>
      <c r="C135" s="8">
        <v>25.3</v>
      </c>
      <c r="D135" s="8">
        <v>5904.1</v>
      </c>
      <c r="E135" s="8">
        <v>391.34000000000015</v>
      </c>
      <c r="F135" s="8">
        <v>708.92000000000098</v>
      </c>
      <c r="G135" s="8">
        <v>718.59</v>
      </c>
      <c r="H135" s="8"/>
      <c r="I135" s="8"/>
      <c r="J135" s="8"/>
      <c r="K135" s="8">
        <v>-9.6699999999990496</v>
      </c>
      <c r="L135" s="8"/>
      <c r="M135" s="8"/>
      <c r="N135" s="8"/>
      <c r="O135" s="17"/>
    </row>
    <row r="136" spans="1:15" ht="18.75" hidden="1" customHeight="1" x14ac:dyDescent="0.25">
      <c r="A136" s="13" t="s">
        <v>93</v>
      </c>
      <c r="B136" s="8">
        <v>599674</v>
      </c>
      <c r="C136" s="8">
        <v>105.85999999999967</v>
      </c>
      <c r="D136" s="8">
        <v>5427.05</v>
      </c>
      <c r="E136" s="8">
        <v>-69.260000000000218</v>
      </c>
      <c r="F136" s="8">
        <v>402.61999999999989</v>
      </c>
      <c r="G136" s="8">
        <v>408.11</v>
      </c>
      <c r="H136" s="8"/>
      <c r="I136" s="8"/>
      <c r="J136" s="8"/>
      <c r="K136" s="8">
        <v>-5.4900000000001228</v>
      </c>
      <c r="L136" s="8"/>
      <c r="M136" s="8"/>
      <c r="N136" s="8"/>
      <c r="O136" s="17"/>
    </row>
    <row r="137" spans="1:15" ht="18.75" hidden="1" customHeight="1" x14ac:dyDescent="0.25">
      <c r="A137" s="13" t="s">
        <v>94</v>
      </c>
      <c r="B137" s="8">
        <v>719554</v>
      </c>
      <c r="C137" s="8">
        <v>186.11999999999989</v>
      </c>
      <c r="D137" s="8">
        <v>6511.96</v>
      </c>
      <c r="E137" s="8">
        <v>-113.79000000000042</v>
      </c>
      <c r="F137" s="8">
        <v>656.28999999999951</v>
      </c>
      <c r="G137" s="8">
        <v>665.24</v>
      </c>
      <c r="H137" s="8"/>
      <c r="I137" s="8"/>
      <c r="J137" s="8"/>
      <c r="K137" s="8">
        <v>-8.9500000000005002</v>
      </c>
      <c r="L137" s="8"/>
      <c r="M137" s="8"/>
      <c r="N137" s="8"/>
      <c r="O137" s="17"/>
    </row>
    <row r="138" spans="1:15" ht="18.75" hidden="1" customHeight="1" x14ac:dyDescent="0.25">
      <c r="A138" s="13" t="s">
        <v>95</v>
      </c>
      <c r="B138" s="8">
        <v>501002</v>
      </c>
      <c r="C138" s="8">
        <v>35.18</v>
      </c>
      <c r="D138" s="8">
        <v>4534.07</v>
      </c>
      <c r="E138" s="8">
        <v>385.1400000000001</v>
      </c>
      <c r="F138" s="8">
        <v>590.88999999999919</v>
      </c>
      <c r="G138" s="8">
        <v>598.95000000000005</v>
      </c>
      <c r="H138" s="8"/>
      <c r="I138" s="8"/>
      <c r="J138" s="8"/>
      <c r="K138" s="8">
        <v>-8.0600000000008549</v>
      </c>
      <c r="L138" s="8"/>
      <c r="M138" s="8"/>
      <c r="N138" s="8"/>
      <c r="O138" s="17"/>
    </row>
    <row r="139" spans="1:15" ht="18.75" hidden="1" customHeight="1" x14ac:dyDescent="0.25">
      <c r="A139" s="12" t="s">
        <v>96</v>
      </c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17"/>
    </row>
    <row r="140" spans="1:15" ht="18.75" hidden="1" customHeight="1" x14ac:dyDescent="0.25">
      <c r="A140" s="13" t="s">
        <v>286</v>
      </c>
      <c r="B140" s="8">
        <f>SUM(B141:B142)</f>
        <v>2063322</v>
      </c>
      <c r="C140" s="8">
        <f t="shared" ref="C140:K140" si="13">SUM(C141:C142)</f>
        <v>-93.5</v>
      </c>
      <c r="D140" s="8">
        <f t="shared" si="13"/>
        <v>18673.059999999998</v>
      </c>
      <c r="E140" s="8">
        <f t="shared" si="13"/>
        <v>333.74000000000251</v>
      </c>
      <c r="F140" s="8">
        <f t="shared" si="13"/>
        <v>1047.6600000000017</v>
      </c>
      <c r="G140" s="8">
        <f t="shared" si="13"/>
        <v>1061.9499999999998</v>
      </c>
      <c r="H140" s="8"/>
      <c r="I140" s="8"/>
      <c r="J140" s="8"/>
      <c r="K140" s="8">
        <f t="shared" si="13"/>
        <v>-14.289999999998258</v>
      </c>
      <c r="L140" s="8"/>
      <c r="M140" s="8"/>
      <c r="N140" s="8"/>
      <c r="O140" s="17"/>
    </row>
    <row r="141" spans="1:15" ht="18.75" hidden="1" customHeight="1" x14ac:dyDescent="0.25">
      <c r="A141" s="13" t="s">
        <v>97</v>
      </c>
      <c r="B141" s="8">
        <v>1456663</v>
      </c>
      <c r="C141" s="8">
        <v>-127.72</v>
      </c>
      <c r="D141" s="8">
        <v>13182.8</v>
      </c>
      <c r="E141" s="8">
        <v>157.81000000000131</v>
      </c>
      <c r="F141" s="8">
        <v>463.81999999999971</v>
      </c>
      <c r="G141" s="8">
        <v>470.15</v>
      </c>
      <c r="H141" s="8"/>
      <c r="I141" s="8"/>
      <c r="J141" s="8"/>
      <c r="K141" s="8">
        <v>-6.3300000000002683</v>
      </c>
      <c r="L141" s="8"/>
      <c r="M141" s="8"/>
      <c r="N141" s="8"/>
      <c r="O141" s="17"/>
    </row>
    <row r="142" spans="1:15" ht="18.75" hidden="1" customHeight="1" x14ac:dyDescent="0.25">
      <c r="A142" s="13" t="s">
        <v>98</v>
      </c>
      <c r="B142" s="8">
        <v>606659</v>
      </c>
      <c r="C142" s="8">
        <v>34.22</v>
      </c>
      <c r="D142" s="8">
        <v>5490.26</v>
      </c>
      <c r="E142" s="8">
        <v>175.9300000000012</v>
      </c>
      <c r="F142" s="8">
        <v>583.84000000000196</v>
      </c>
      <c r="G142" s="8">
        <v>591.79999999999995</v>
      </c>
      <c r="H142" s="8"/>
      <c r="I142" s="8"/>
      <c r="J142" s="8"/>
      <c r="K142" s="8">
        <v>-7.95999999999799</v>
      </c>
      <c r="L142" s="8"/>
      <c r="M142" s="8"/>
      <c r="N142" s="8"/>
      <c r="O142" s="17"/>
    </row>
    <row r="143" spans="1:15" ht="18.75" hidden="1" customHeight="1" x14ac:dyDescent="0.25">
      <c r="A143" s="13" t="s">
        <v>99</v>
      </c>
      <c r="B143" s="8">
        <v>2314122</v>
      </c>
      <c r="C143" s="8">
        <v>214.02000000000044</v>
      </c>
      <c r="D143" s="8">
        <v>20942.8</v>
      </c>
      <c r="E143" s="8">
        <v>1729.4400000000014</v>
      </c>
      <c r="F143" s="8">
        <v>2920.6100000000033</v>
      </c>
      <c r="G143" s="8">
        <v>2960.44</v>
      </c>
      <c r="H143" s="8"/>
      <c r="I143" s="8"/>
      <c r="J143" s="8"/>
      <c r="K143" s="8">
        <v>-39.829999999996744</v>
      </c>
      <c r="L143" s="8"/>
      <c r="M143" s="8"/>
      <c r="N143" s="8"/>
      <c r="O143" s="17"/>
    </row>
    <row r="144" spans="1:15" ht="18.75" hidden="1" customHeight="1" x14ac:dyDescent="0.25">
      <c r="A144" s="13" t="s">
        <v>100</v>
      </c>
      <c r="B144" s="8">
        <v>1586844</v>
      </c>
      <c r="C144" s="8">
        <v>229.87</v>
      </c>
      <c r="D144" s="8">
        <v>14360.94</v>
      </c>
      <c r="E144" s="8">
        <v>521.90999999999804</v>
      </c>
      <c r="F144" s="8">
        <v>1852.4699999999975</v>
      </c>
      <c r="G144" s="8">
        <v>1877.73</v>
      </c>
      <c r="H144" s="8"/>
      <c r="I144" s="8"/>
      <c r="J144" s="8"/>
      <c r="K144" s="8">
        <v>-25.260000000002492</v>
      </c>
      <c r="L144" s="8"/>
      <c r="M144" s="8"/>
      <c r="N144" s="8"/>
      <c r="O144" s="17"/>
    </row>
    <row r="145" spans="1:15" ht="18.75" hidden="1" customHeight="1" x14ac:dyDescent="0.25">
      <c r="A145" s="13" t="s">
        <v>101</v>
      </c>
      <c r="B145" s="8">
        <v>1643448</v>
      </c>
      <c r="C145" s="8">
        <v>-10.07</v>
      </c>
      <c r="D145" s="8">
        <v>14873.2</v>
      </c>
      <c r="E145" s="8">
        <v>1388.7399999999989</v>
      </c>
      <c r="F145" s="8">
        <v>1984.8000000000002</v>
      </c>
      <c r="G145" s="8">
        <v>2011.87</v>
      </c>
      <c r="H145" s="8"/>
      <c r="I145" s="8"/>
      <c r="J145" s="8"/>
      <c r="K145" s="8">
        <v>-27.069999999999709</v>
      </c>
      <c r="L145" s="8"/>
      <c r="M145" s="8"/>
      <c r="N145" s="8"/>
      <c r="O145" s="17"/>
    </row>
    <row r="146" spans="1:15" ht="18.75" hidden="1" customHeight="1" x14ac:dyDescent="0.25">
      <c r="A146" s="13" t="s">
        <v>102</v>
      </c>
      <c r="B146" s="8">
        <v>492698</v>
      </c>
      <c r="C146" s="8">
        <v>-3.72</v>
      </c>
      <c r="D146" s="8">
        <v>4458.92</v>
      </c>
      <c r="E146" s="8">
        <v>237.31999999999971</v>
      </c>
      <c r="F146" s="8">
        <v>489.57999999999993</v>
      </c>
      <c r="G146" s="8">
        <v>496.26</v>
      </c>
      <c r="H146" s="8"/>
      <c r="I146" s="8"/>
      <c r="J146" s="8"/>
      <c r="K146" s="8">
        <v>-6.6800000000000637</v>
      </c>
      <c r="L146" s="8"/>
      <c r="M146" s="8"/>
      <c r="N146" s="8"/>
      <c r="O146" s="17"/>
    </row>
    <row r="147" spans="1:15" ht="18.75" hidden="1" customHeight="1" x14ac:dyDescent="0.25">
      <c r="A147" s="12" t="s">
        <v>103</v>
      </c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17"/>
    </row>
    <row r="148" spans="1:15" ht="18.75" hidden="1" customHeight="1" x14ac:dyDescent="0.25">
      <c r="A148" s="13" t="s">
        <v>285</v>
      </c>
      <c r="B148" s="8">
        <f>SUM(B149:B150)</f>
        <v>2609834</v>
      </c>
      <c r="C148" s="8">
        <f t="shared" ref="C148:K148" si="14">SUM(C149:C150)</f>
        <v>-435.95999999999952</v>
      </c>
      <c r="D148" s="8">
        <f t="shared" si="14"/>
        <v>23619</v>
      </c>
      <c r="E148" s="8">
        <f t="shared" si="14"/>
        <v>985.79999999999609</v>
      </c>
      <c r="F148" s="8">
        <f t="shared" si="14"/>
        <v>1374.969999999998</v>
      </c>
      <c r="G148" s="8">
        <f t="shared" si="14"/>
        <v>1422.02</v>
      </c>
      <c r="H148" s="8"/>
      <c r="I148" s="8"/>
      <c r="J148" s="8"/>
      <c r="K148" s="8">
        <f t="shared" si="14"/>
        <v>-47.050000000002001</v>
      </c>
      <c r="L148" s="8"/>
      <c r="M148" s="8"/>
      <c r="N148" s="8"/>
      <c r="O148" s="17"/>
    </row>
    <row r="149" spans="1:15" ht="18.75" hidden="1" customHeight="1" x14ac:dyDescent="0.25">
      <c r="A149" s="13" t="s">
        <v>104</v>
      </c>
      <c r="B149" s="8">
        <v>560717</v>
      </c>
      <c r="C149" s="8">
        <v>-108.26999999999953</v>
      </c>
      <c r="D149" s="8">
        <v>5074.49</v>
      </c>
      <c r="E149" s="8">
        <v>-229.61999999999989</v>
      </c>
      <c r="F149" s="8">
        <v>-27.919999999999163</v>
      </c>
      <c r="G149" s="8">
        <v>0</v>
      </c>
      <c r="H149" s="8"/>
      <c r="I149" s="8"/>
      <c r="J149" s="8"/>
      <c r="K149" s="8">
        <v>-27.919999999999163</v>
      </c>
      <c r="L149" s="8"/>
      <c r="M149" s="8"/>
      <c r="N149" s="8"/>
      <c r="O149" s="17"/>
    </row>
    <row r="150" spans="1:15" ht="18.75" hidden="1" customHeight="1" x14ac:dyDescent="0.25">
      <c r="A150" s="13" t="s">
        <v>105</v>
      </c>
      <c r="B150" s="8">
        <v>2049117</v>
      </c>
      <c r="C150" s="8">
        <v>-327.69</v>
      </c>
      <c r="D150" s="8">
        <v>18544.509999999998</v>
      </c>
      <c r="E150" s="8">
        <v>1215.419999999996</v>
      </c>
      <c r="F150" s="8">
        <v>1402.8899999999971</v>
      </c>
      <c r="G150" s="8">
        <v>1422.02</v>
      </c>
      <c r="H150" s="8"/>
      <c r="I150" s="8"/>
      <c r="J150" s="8"/>
      <c r="K150" s="8">
        <v>-19.130000000002838</v>
      </c>
      <c r="L150" s="8"/>
      <c r="M150" s="8"/>
      <c r="N150" s="8"/>
      <c r="O150" s="17"/>
    </row>
    <row r="151" spans="1:15" ht="18.75" hidden="1" customHeight="1" x14ac:dyDescent="0.25">
      <c r="A151" s="13" t="s">
        <v>106</v>
      </c>
      <c r="B151" s="8">
        <v>2181443</v>
      </c>
      <c r="C151" s="8">
        <v>-425.81999999999971</v>
      </c>
      <c r="D151" s="8">
        <v>19742.060000000001</v>
      </c>
      <c r="E151" s="8">
        <v>1721.7900000000009</v>
      </c>
      <c r="F151" s="8">
        <v>1793.9200000000019</v>
      </c>
      <c r="G151" s="8">
        <v>1818.39</v>
      </c>
      <c r="H151" s="8"/>
      <c r="I151" s="8"/>
      <c r="J151" s="8"/>
      <c r="K151" s="8">
        <v>-24.469999999998208</v>
      </c>
      <c r="L151" s="8"/>
      <c r="M151" s="8"/>
      <c r="N151" s="8"/>
      <c r="O151" s="17"/>
    </row>
    <row r="152" spans="1:15" ht="18.75" hidden="1" customHeight="1" x14ac:dyDescent="0.25">
      <c r="A152" s="13" t="s">
        <v>107</v>
      </c>
      <c r="B152" s="8">
        <v>976094</v>
      </c>
      <c r="C152" s="8">
        <v>-177.71</v>
      </c>
      <c r="D152" s="8">
        <v>8833.65</v>
      </c>
      <c r="E152" s="8">
        <v>622.66999999999985</v>
      </c>
      <c r="F152" s="8">
        <v>691.52999999999861</v>
      </c>
      <c r="G152" s="8">
        <v>700.96</v>
      </c>
      <c r="H152" s="8"/>
      <c r="I152" s="8"/>
      <c r="J152" s="8"/>
      <c r="K152" s="8">
        <v>-9.4300000000014279</v>
      </c>
      <c r="L152" s="8"/>
      <c r="M152" s="8"/>
      <c r="N152" s="8"/>
      <c r="O152" s="17"/>
    </row>
    <row r="153" spans="1:15" ht="18.75" hidden="1" customHeight="1" x14ac:dyDescent="0.25">
      <c r="A153" s="13" t="s">
        <v>108</v>
      </c>
      <c r="B153" s="8">
        <v>1899891</v>
      </c>
      <c r="C153" s="8">
        <v>-239.64</v>
      </c>
      <c r="D153" s="8">
        <v>17194.009999999998</v>
      </c>
      <c r="E153" s="8">
        <v>1801.4300000000003</v>
      </c>
      <c r="F153" s="8">
        <v>1962.6699999999983</v>
      </c>
      <c r="G153" s="8">
        <v>1989.44</v>
      </c>
      <c r="H153" s="8"/>
      <c r="I153" s="8"/>
      <c r="J153" s="8"/>
      <c r="K153" s="8">
        <v>-26.770000000001801</v>
      </c>
      <c r="L153" s="8"/>
      <c r="M153" s="8"/>
      <c r="N153" s="8"/>
      <c r="O153" s="17"/>
    </row>
    <row r="154" spans="1:15" ht="18.75" hidden="1" customHeight="1" x14ac:dyDescent="0.25">
      <c r="A154" s="13" t="s">
        <v>109</v>
      </c>
      <c r="B154" s="8">
        <v>2490544</v>
      </c>
      <c r="C154" s="8">
        <v>-267.89999999999998</v>
      </c>
      <c r="D154" s="8">
        <v>22539.42</v>
      </c>
      <c r="E154" s="8">
        <v>1478.679999999993</v>
      </c>
      <c r="F154" s="8">
        <v>1847.429999999993</v>
      </c>
      <c r="G154" s="8">
        <v>1872.63</v>
      </c>
      <c r="H154" s="8"/>
      <c r="I154" s="8"/>
      <c r="J154" s="8"/>
      <c r="K154" s="8">
        <v>-25.200000000007094</v>
      </c>
      <c r="L154" s="8"/>
      <c r="M154" s="8"/>
      <c r="N154" s="8"/>
      <c r="O154" s="17"/>
    </row>
    <row r="155" spans="1:15" ht="18.75" hidden="1" customHeight="1" x14ac:dyDescent="0.25">
      <c r="A155" s="13" t="s">
        <v>110</v>
      </c>
      <c r="B155" s="8">
        <v>884089</v>
      </c>
      <c r="C155" s="8">
        <v>-84.32</v>
      </c>
      <c r="D155" s="8">
        <v>8001.01</v>
      </c>
      <c r="E155" s="8">
        <v>724.23000000000047</v>
      </c>
      <c r="F155" s="8">
        <v>982.44999999999982</v>
      </c>
      <c r="G155" s="8">
        <v>995.85</v>
      </c>
      <c r="H155" s="8"/>
      <c r="I155" s="8"/>
      <c r="J155" s="8"/>
      <c r="K155" s="8">
        <v>-13.400000000000205</v>
      </c>
      <c r="L155" s="8"/>
      <c r="M155" s="8"/>
      <c r="N155" s="8"/>
      <c r="O155" s="17"/>
    </row>
    <row r="156" spans="1:15" ht="18.75" hidden="1" customHeight="1" x14ac:dyDescent="0.25">
      <c r="A156" s="12" t="s">
        <v>111</v>
      </c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17"/>
    </row>
    <row r="157" spans="1:15" ht="18.75" hidden="1" customHeight="1" x14ac:dyDescent="0.25">
      <c r="A157" s="13" t="s">
        <v>284</v>
      </c>
      <c r="B157" s="8">
        <f>SUM(B158:B159)</f>
        <v>795270</v>
      </c>
      <c r="C157" s="8">
        <f t="shared" ref="C157:K157" si="15">SUM(C158:C159)</f>
        <v>-31.200000000000003</v>
      </c>
      <c r="D157" s="8">
        <f t="shared" si="15"/>
        <v>7197.19</v>
      </c>
      <c r="E157" s="8">
        <f t="shared" si="15"/>
        <v>456.34999999999968</v>
      </c>
      <c r="F157" s="8">
        <f t="shared" si="15"/>
        <v>843.34999999999923</v>
      </c>
      <c r="G157" s="8">
        <f t="shared" si="15"/>
        <v>854.85</v>
      </c>
      <c r="H157" s="8"/>
      <c r="I157" s="8"/>
      <c r="J157" s="8"/>
      <c r="K157" s="8">
        <f t="shared" si="15"/>
        <v>-11.500000000000796</v>
      </c>
      <c r="L157" s="8"/>
      <c r="M157" s="8"/>
      <c r="N157" s="8"/>
      <c r="O157" s="17"/>
    </row>
    <row r="158" spans="1:15" ht="18.75" hidden="1" customHeight="1" x14ac:dyDescent="0.25">
      <c r="A158" s="13" t="s">
        <v>112</v>
      </c>
      <c r="B158" s="8">
        <v>295957</v>
      </c>
      <c r="C158" s="8">
        <v>-39.200000000000003</v>
      </c>
      <c r="D158" s="8">
        <v>2678.41</v>
      </c>
      <c r="E158" s="8">
        <v>31.200000000000045</v>
      </c>
      <c r="F158" s="8">
        <v>212.83999999999992</v>
      </c>
      <c r="G158" s="8">
        <v>215.74</v>
      </c>
      <c r="H158" s="8"/>
      <c r="I158" s="8"/>
      <c r="J158" s="8"/>
      <c r="K158" s="8">
        <v>-2.9000000000000909</v>
      </c>
      <c r="L158" s="8"/>
      <c r="M158" s="8"/>
      <c r="N158" s="8"/>
      <c r="O158" s="17"/>
    </row>
    <row r="159" spans="1:15" ht="18.75" hidden="1" customHeight="1" x14ac:dyDescent="0.25">
      <c r="A159" s="13" t="s">
        <v>113</v>
      </c>
      <c r="B159" s="8">
        <v>499313</v>
      </c>
      <c r="C159" s="8">
        <v>8</v>
      </c>
      <c r="D159" s="8">
        <v>4518.78</v>
      </c>
      <c r="E159" s="8">
        <v>425.14999999999964</v>
      </c>
      <c r="F159" s="8">
        <v>630.50999999999931</v>
      </c>
      <c r="G159" s="8">
        <v>639.11</v>
      </c>
      <c r="H159" s="8"/>
      <c r="I159" s="8"/>
      <c r="J159" s="8"/>
      <c r="K159" s="8">
        <v>-8.6000000000007049</v>
      </c>
      <c r="L159" s="8"/>
      <c r="M159" s="8"/>
      <c r="N159" s="8"/>
      <c r="O159" s="17"/>
    </row>
    <row r="160" spans="1:15" ht="18.75" hidden="1" customHeight="1" x14ac:dyDescent="0.25">
      <c r="A160" s="13" t="s">
        <v>114</v>
      </c>
      <c r="B160" s="8">
        <v>121426</v>
      </c>
      <c r="C160" s="8">
        <v>-34.42</v>
      </c>
      <c r="D160" s="8">
        <v>1098.9100000000001</v>
      </c>
      <c r="E160" s="8">
        <v>-66.760000000000105</v>
      </c>
      <c r="F160" s="8">
        <v>19.279999999999859</v>
      </c>
      <c r="G160" s="8">
        <v>19.54</v>
      </c>
      <c r="H160" s="8"/>
      <c r="I160" s="8"/>
      <c r="J160" s="8"/>
      <c r="K160" s="8">
        <v>-0.26000000000014012</v>
      </c>
      <c r="L160" s="8"/>
      <c r="M160" s="8"/>
      <c r="N160" s="8"/>
      <c r="O160" s="17"/>
    </row>
    <row r="161" spans="1:15" ht="18.75" hidden="1" customHeight="1" x14ac:dyDescent="0.25">
      <c r="A161" s="13" t="s">
        <v>115</v>
      </c>
      <c r="B161" s="8">
        <v>549472</v>
      </c>
      <c r="C161" s="8">
        <v>15.72</v>
      </c>
      <c r="D161" s="8">
        <v>4972.72</v>
      </c>
      <c r="E161" s="8">
        <v>359.2600000000009</v>
      </c>
      <c r="F161" s="8">
        <v>625.81000000000199</v>
      </c>
      <c r="G161" s="8">
        <v>634.34</v>
      </c>
      <c r="H161" s="8"/>
      <c r="I161" s="8"/>
      <c r="J161" s="8"/>
      <c r="K161" s="8">
        <v>-8.52999999999804</v>
      </c>
      <c r="L161" s="8"/>
      <c r="M161" s="8"/>
      <c r="N161" s="8"/>
      <c r="O161" s="17"/>
    </row>
    <row r="162" spans="1:15" ht="18.75" hidden="1" customHeight="1" x14ac:dyDescent="0.25">
      <c r="A162" s="13" t="s">
        <v>116</v>
      </c>
      <c r="B162" s="8">
        <v>137994</v>
      </c>
      <c r="C162" s="8">
        <v>12.81</v>
      </c>
      <c r="D162" s="8">
        <v>1248.8499999999999</v>
      </c>
      <c r="E162" s="8">
        <v>112.2199999999998</v>
      </c>
      <c r="F162" s="8">
        <v>170.10999999999967</v>
      </c>
      <c r="G162" s="8">
        <v>172.43</v>
      </c>
      <c r="H162" s="8"/>
      <c r="I162" s="8"/>
      <c r="J162" s="8"/>
      <c r="K162" s="8">
        <v>-2.3200000000003342</v>
      </c>
      <c r="L162" s="8"/>
      <c r="M162" s="8"/>
      <c r="N162" s="8"/>
      <c r="O162" s="17"/>
    </row>
    <row r="163" spans="1:15" ht="18.75" hidden="1" customHeight="1" x14ac:dyDescent="0.25">
      <c r="A163" s="13" t="s">
        <v>117</v>
      </c>
      <c r="B163" s="8">
        <v>204333</v>
      </c>
      <c r="C163" s="8">
        <v>-10.72</v>
      </c>
      <c r="D163" s="8">
        <v>1849.21</v>
      </c>
      <c r="E163" s="8">
        <v>39.369999999999663</v>
      </c>
      <c r="F163" s="8">
        <v>158.47999999999979</v>
      </c>
      <c r="G163" s="8">
        <v>160.63999999999999</v>
      </c>
      <c r="H163" s="8"/>
      <c r="I163" s="8"/>
      <c r="J163" s="8"/>
      <c r="K163" s="8">
        <v>-2.1600000000001955</v>
      </c>
      <c r="L163" s="8"/>
      <c r="M163" s="8"/>
      <c r="N163" s="8"/>
      <c r="O163" s="17"/>
    </row>
    <row r="164" spans="1:15" ht="18.75" hidden="1" customHeight="1" x14ac:dyDescent="0.25">
      <c r="A164" s="13" t="s">
        <v>118</v>
      </c>
      <c r="B164" s="8">
        <v>149911</v>
      </c>
      <c r="C164" s="8">
        <v>-32.990000000000009</v>
      </c>
      <c r="D164" s="8">
        <v>1356.69</v>
      </c>
      <c r="E164" s="8">
        <v>102.26000000000039</v>
      </c>
      <c r="F164" s="8">
        <v>112.95000000000044</v>
      </c>
      <c r="G164" s="8">
        <v>114.49</v>
      </c>
      <c r="H164" s="8"/>
      <c r="I164" s="8"/>
      <c r="J164" s="8"/>
      <c r="K164" s="8">
        <v>-1.5399999999995515</v>
      </c>
      <c r="L164" s="8"/>
      <c r="M164" s="8"/>
      <c r="N164" s="8"/>
      <c r="O164" s="17"/>
    </row>
    <row r="165" spans="1:15" ht="18.75" hidden="1" customHeight="1" x14ac:dyDescent="0.25">
      <c r="A165" s="13" t="s">
        <v>119</v>
      </c>
      <c r="B165" s="8">
        <v>70325</v>
      </c>
      <c r="C165" s="8">
        <v>-7.91</v>
      </c>
      <c r="D165" s="8">
        <v>636.44000000000005</v>
      </c>
      <c r="E165" s="8">
        <v>60.099999999999966</v>
      </c>
      <c r="F165" s="8">
        <v>76.680000000000007</v>
      </c>
      <c r="G165" s="8">
        <v>77.73</v>
      </c>
      <c r="H165" s="8"/>
      <c r="I165" s="8"/>
      <c r="J165" s="8"/>
      <c r="K165" s="8">
        <v>-1.0499999999999972</v>
      </c>
      <c r="L165" s="8"/>
      <c r="M165" s="8"/>
      <c r="N165" s="8"/>
      <c r="O165" s="17"/>
    </row>
    <row r="166" spans="1:15" ht="18.75" hidden="1" customHeight="1" x14ac:dyDescent="0.25">
      <c r="A166" s="12" t="s">
        <v>120</v>
      </c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17"/>
    </row>
    <row r="167" spans="1:15" ht="18.75" hidden="1" customHeight="1" x14ac:dyDescent="0.25">
      <c r="A167" s="13" t="s">
        <v>283</v>
      </c>
      <c r="B167" s="8">
        <f>SUM(B168:B169)</f>
        <v>2558127</v>
      </c>
      <c r="C167" s="8">
        <f t="shared" ref="C167:K167" si="16">SUM(C168:C169)</f>
        <v>67.070000000000363</v>
      </c>
      <c r="D167" s="8">
        <f t="shared" si="16"/>
        <v>23151.050000000003</v>
      </c>
      <c r="E167" s="8">
        <f t="shared" si="16"/>
        <v>-587.48000000000047</v>
      </c>
      <c r="F167" s="8">
        <f t="shared" si="16"/>
        <v>3074.0000000000009</v>
      </c>
      <c r="G167" s="8">
        <f t="shared" si="16"/>
        <v>3115.92</v>
      </c>
      <c r="H167" s="8"/>
      <c r="I167" s="8"/>
      <c r="J167" s="8"/>
      <c r="K167" s="8">
        <f t="shared" si="16"/>
        <v>-41.919999999998936</v>
      </c>
      <c r="L167" s="8"/>
      <c r="M167" s="8"/>
      <c r="N167" s="8"/>
      <c r="O167" s="17"/>
    </row>
    <row r="168" spans="1:15" ht="18.75" hidden="1" customHeight="1" x14ac:dyDescent="0.25">
      <c r="A168" s="13" t="s">
        <v>121</v>
      </c>
      <c r="B168" s="8">
        <v>1244212</v>
      </c>
      <c r="C168" s="8">
        <v>-43.03</v>
      </c>
      <c r="D168" s="8">
        <v>11260.12</v>
      </c>
      <c r="E168" s="8">
        <v>1342.0199999999986</v>
      </c>
      <c r="F168" s="8">
        <v>1565.0100000000002</v>
      </c>
      <c r="G168" s="8">
        <v>1586.35</v>
      </c>
      <c r="H168" s="8"/>
      <c r="I168" s="8"/>
      <c r="J168" s="8"/>
      <c r="K168" s="8">
        <v>-21.339999999999691</v>
      </c>
      <c r="L168" s="8"/>
      <c r="M168" s="8"/>
      <c r="N168" s="8"/>
      <c r="O168" s="17"/>
    </row>
    <row r="169" spans="1:15" ht="18.75" hidden="1" customHeight="1" x14ac:dyDescent="0.25">
      <c r="A169" s="13" t="s">
        <v>122</v>
      </c>
      <c r="B169" s="8">
        <v>1313915</v>
      </c>
      <c r="C169" s="8">
        <v>110.10000000000036</v>
      </c>
      <c r="D169" s="8">
        <v>11890.93</v>
      </c>
      <c r="E169" s="8">
        <v>-1929.4999999999991</v>
      </c>
      <c r="F169" s="8">
        <v>1508.9900000000007</v>
      </c>
      <c r="G169" s="8">
        <v>1529.57</v>
      </c>
      <c r="H169" s="8"/>
      <c r="I169" s="8"/>
      <c r="J169" s="8"/>
      <c r="K169" s="8">
        <v>-20.579999999999245</v>
      </c>
      <c r="L169" s="8"/>
      <c r="M169" s="8"/>
      <c r="N169" s="8"/>
      <c r="O169" s="17"/>
    </row>
    <row r="170" spans="1:15" ht="18.75" hidden="1" customHeight="1" x14ac:dyDescent="0.25">
      <c r="A170" s="13" t="s">
        <v>123</v>
      </c>
      <c r="B170" s="8">
        <v>1310981</v>
      </c>
      <c r="C170" s="8">
        <v>64.14</v>
      </c>
      <c r="D170" s="8">
        <v>11864.38</v>
      </c>
      <c r="E170" s="8">
        <v>-217.6800000000012</v>
      </c>
      <c r="F170" s="8">
        <v>266.51999999999771</v>
      </c>
      <c r="G170" s="8">
        <v>270.14999999999998</v>
      </c>
      <c r="H170" s="8"/>
      <c r="I170" s="8"/>
      <c r="J170" s="8"/>
      <c r="K170" s="8">
        <v>-3.6300000000022692</v>
      </c>
      <c r="L170" s="8"/>
      <c r="M170" s="8"/>
      <c r="N170" s="8"/>
      <c r="O170" s="17"/>
    </row>
    <row r="171" spans="1:15" ht="18.75" hidden="1" customHeight="1" x14ac:dyDescent="0.25">
      <c r="A171" s="13" t="s">
        <v>124</v>
      </c>
      <c r="B171" s="8">
        <v>1134181</v>
      </c>
      <c r="C171" s="8">
        <v>159.58000000000001</v>
      </c>
      <c r="D171" s="8">
        <v>10264.34</v>
      </c>
      <c r="E171" s="8">
        <v>-2452.1200000000026</v>
      </c>
      <c r="F171" s="8">
        <v>998.83999999999924</v>
      </c>
      <c r="G171" s="8">
        <v>1012.46</v>
      </c>
      <c r="H171" s="8"/>
      <c r="I171" s="8"/>
      <c r="J171" s="8"/>
      <c r="K171" s="8">
        <v>-13.6200000000008</v>
      </c>
      <c r="L171" s="8"/>
      <c r="M171" s="8"/>
      <c r="N171" s="8"/>
      <c r="O171" s="17"/>
    </row>
    <row r="172" spans="1:15" ht="18.75" hidden="1" customHeight="1" x14ac:dyDescent="0.25">
      <c r="A172" s="13" t="s">
        <v>125</v>
      </c>
      <c r="B172" s="8">
        <v>1626635</v>
      </c>
      <c r="C172" s="8">
        <v>227.22999999999956</v>
      </c>
      <c r="D172" s="8">
        <v>14721.05</v>
      </c>
      <c r="E172" s="8">
        <v>1277.170000000001</v>
      </c>
      <c r="F172" s="8">
        <v>2243.8199999999988</v>
      </c>
      <c r="G172" s="8">
        <v>2274.42</v>
      </c>
      <c r="H172" s="8"/>
      <c r="I172" s="8"/>
      <c r="J172" s="8"/>
      <c r="K172" s="8">
        <v>-30.600000000001273</v>
      </c>
      <c r="L172" s="8"/>
      <c r="M172" s="8"/>
      <c r="N172" s="8"/>
      <c r="O172" s="17"/>
    </row>
    <row r="173" spans="1:15" ht="18.75" hidden="1" customHeight="1" x14ac:dyDescent="0.25">
      <c r="A173" s="12" t="s">
        <v>126</v>
      </c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17"/>
    </row>
    <row r="174" spans="1:15" ht="18.75" hidden="1" customHeight="1" x14ac:dyDescent="0.25">
      <c r="A174" s="13" t="s">
        <v>282</v>
      </c>
      <c r="B174" s="8">
        <f>SUM(B175)</f>
        <v>1781404</v>
      </c>
      <c r="C174" s="8">
        <f t="shared" ref="C174:K174" si="17">SUM(C175)</f>
        <v>40.340000000000003</v>
      </c>
      <c r="D174" s="8">
        <f t="shared" si="17"/>
        <v>16121.71</v>
      </c>
      <c r="E174" s="8">
        <f t="shared" si="17"/>
        <v>709.43000000000347</v>
      </c>
      <c r="F174" s="8">
        <f t="shared" si="17"/>
        <v>1718.2600000000016</v>
      </c>
      <c r="G174" s="8">
        <f t="shared" si="17"/>
        <v>1741.69</v>
      </c>
      <c r="H174" s="8"/>
      <c r="I174" s="8"/>
      <c r="J174" s="8"/>
      <c r="K174" s="8">
        <f t="shared" si="17"/>
        <v>-23.429999999998472</v>
      </c>
      <c r="L174" s="8"/>
      <c r="M174" s="8"/>
      <c r="N174" s="8"/>
      <c r="O174" s="17"/>
    </row>
    <row r="175" spans="1:15" ht="18.75" hidden="1" customHeight="1" x14ac:dyDescent="0.25">
      <c r="A175" s="13" t="s">
        <v>127</v>
      </c>
      <c r="B175" s="8">
        <v>1781404</v>
      </c>
      <c r="C175" s="8">
        <v>40.340000000000003</v>
      </c>
      <c r="D175" s="8">
        <v>16121.71</v>
      </c>
      <c r="E175" s="8">
        <v>709.43000000000347</v>
      </c>
      <c r="F175" s="8">
        <v>1718.2600000000016</v>
      </c>
      <c r="G175" s="8">
        <v>1741.69</v>
      </c>
      <c r="H175" s="8"/>
      <c r="I175" s="8"/>
      <c r="J175" s="8"/>
      <c r="K175" s="8">
        <v>-23.429999999998472</v>
      </c>
      <c r="L175" s="8"/>
      <c r="M175" s="8"/>
      <c r="N175" s="8"/>
      <c r="O175" s="17"/>
    </row>
    <row r="176" spans="1:15" ht="18.75" hidden="1" customHeight="1" x14ac:dyDescent="0.25">
      <c r="A176" s="13" t="s">
        <v>128</v>
      </c>
      <c r="B176" s="8">
        <v>3318400</v>
      </c>
      <c r="C176" s="8">
        <v>237.37</v>
      </c>
      <c r="D176" s="8">
        <v>30031.52</v>
      </c>
      <c r="E176" s="8">
        <v>2872.7500000000018</v>
      </c>
      <c r="F176" s="8">
        <v>4514.5599999999995</v>
      </c>
      <c r="G176" s="8">
        <v>4576.13</v>
      </c>
      <c r="H176" s="8"/>
      <c r="I176" s="8"/>
      <c r="J176" s="8"/>
      <c r="K176" s="8">
        <v>-61.570000000000618</v>
      </c>
      <c r="L176" s="8"/>
      <c r="M176" s="8"/>
      <c r="N176" s="8"/>
      <c r="O176" s="17"/>
    </row>
    <row r="177" spans="1:15" ht="18.75" hidden="1" customHeight="1" x14ac:dyDescent="0.25">
      <c r="A177" s="13" t="s">
        <v>129</v>
      </c>
      <c r="B177" s="8">
        <v>1744902</v>
      </c>
      <c r="C177" s="8">
        <v>112.76000000000022</v>
      </c>
      <c r="D177" s="8">
        <v>15791.36</v>
      </c>
      <c r="E177" s="8">
        <v>1518.8899999999971</v>
      </c>
      <c r="F177" s="8">
        <v>2438.1699999999996</v>
      </c>
      <c r="G177" s="8">
        <v>2471.42</v>
      </c>
      <c r="H177" s="8"/>
      <c r="I177" s="8"/>
      <c r="J177" s="8"/>
      <c r="K177" s="8">
        <v>-33.250000000000455</v>
      </c>
      <c r="L177" s="8"/>
      <c r="M177" s="8"/>
      <c r="N177" s="8"/>
      <c r="O177" s="17"/>
    </row>
    <row r="178" spans="1:15" ht="18.75" hidden="1" customHeight="1" x14ac:dyDescent="0.25">
      <c r="A178" s="12" t="s">
        <v>130</v>
      </c>
      <c r="B178" s="8">
        <f>SUM(B179:B191)</f>
        <v>1101911</v>
      </c>
      <c r="C178" s="8">
        <f t="shared" ref="C178:K178" si="18">SUM(C179:C191)</f>
        <v>58.32000000000005</v>
      </c>
      <c r="D178" s="8">
        <f t="shared" si="18"/>
        <v>9972.3100000000013</v>
      </c>
      <c r="E178" s="8">
        <f t="shared" si="18"/>
        <v>-404.29000000000042</v>
      </c>
      <c r="F178" s="8">
        <f t="shared" si="18"/>
        <v>771.11000000000024</v>
      </c>
      <c r="G178" s="8">
        <f t="shared" si="18"/>
        <v>782.06999999999982</v>
      </c>
      <c r="H178" s="8"/>
      <c r="I178" s="8"/>
      <c r="J178" s="8"/>
      <c r="K178" s="8">
        <f t="shared" si="18"/>
        <v>-10.959999999999681</v>
      </c>
      <c r="L178" s="8"/>
      <c r="M178" s="8"/>
      <c r="N178" s="8"/>
      <c r="O178" s="17"/>
    </row>
    <row r="179" spans="1:15" ht="18.75" hidden="1" customHeight="1" x14ac:dyDescent="0.25">
      <c r="A179" s="13" t="s">
        <v>131</v>
      </c>
      <c r="B179" s="8">
        <v>74661</v>
      </c>
      <c r="C179" s="8">
        <v>-8.94</v>
      </c>
      <c r="D179" s="8">
        <v>675.68</v>
      </c>
      <c r="E179" s="8">
        <v>-30.140000000000043</v>
      </c>
      <c r="F179" s="8">
        <v>49.029999999999916</v>
      </c>
      <c r="G179" s="8">
        <v>49.7</v>
      </c>
      <c r="H179" s="8"/>
      <c r="I179" s="8"/>
      <c r="J179" s="8"/>
      <c r="K179" s="8">
        <v>-0.67000000000008697</v>
      </c>
      <c r="L179" s="8"/>
      <c r="M179" s="8"/>
      <c r="N179" s="8"/>
      <c r="O179" s="17"/>
    </row>
    <row r="180" spans="1:15" ht="18.75" hidden="1" customHeight="1" x14ac:dyDescent="0.25">
      <c r="A180" s="13" t="s">
        <v>132</v>
      </c>
      <c r="B180" s="8">
        <v>74285</v>
      </c>
      <c r="C180" s="8">
        <v>23.379999999999995</v>
      </c>
      <c r="D180" s="8">
        <v>672.28</v>
      </c>
      <c r="E180" s="8">
        <v>-49.839999999999861</v>
      </c>
      <c r="F180" s="8">
        <v>43.900000000000148</v>
      </c>
      <c r="G180" s="8">
        <v>44.5</v>
      </c>
      <c r="H180" s="8"/>
      <c r="I180" s="8"/>
      <c r="J180" s="8"/>
      <c r="K180" s="8">
        <v>-0.59999999999985221</v>
      </c>
      <c r="L180" s="8"/>
      <c r="M180" s="8"/>
      <c r="N180" s="8"/>
      <c r="O180" s="17"/>
    </row>
    <row r="181" spans="1:15" ht="18.75" hidden="1" customHeight="1" x14ac:dyDescent="0.25">
      <c r="A181" s="13" t="s">
        <v>133</v>
      </c>
      <c r="B181" s="8">
        <v>61368</v>
      </c>
      <c r="C181" s="8">
        <v>3.65</v>
      </c>
      <c r="D181" s="8">
        <v>555.38</v>
      </c>
      <c r="E181" s="8">
        <v>6.8599999999999568</v>
      </c>
      <c r="F181" s="8">
        <v>66.119999999999948</v>
      </c>
      <c r="G181" s="8">
        <v>67.02</v>
      </c>
      <c r="H181" s="8"/>
      <c r="I181" s="8"/>
      <c r="J181" s="8"/>
      <c r="K181" s="8">
        <v>-0.90000000000004832</v>
      </c>
      <c r="L181" s="8"/>
      <c r="M181" s="8"/>
      <c r="N181" s="8"/>
      <c r="O181" s="17"/>
    </row>
    <row r="182" spans="1:15" ht="18.75" hidden="1" customHeight="1" x14ac:dyDescent="0.25">
      <c r="A182" s="13" t="s">
        <v>134</v>
      </c>
      <c r="B182" s="8">
        <v>132423</v>
      </c>
      <c r="C182" s="8">
        <v>-19.84</v>
      </c>
      <c r="D182" s="8">
        <v>1198.43</v>
      </c>
      <c r="E182" s="8">
        <v>-275.18</v>
      </c>
      <c r="F182" s="8">
        <v>-0.43000000000000682</v>
      </c>
      <c r="G182" s="8">
        <v>0</v>
      </c>
      <c r="H182" s="8"/>
      <c r="I182" s="8"/>
      <c r="J182" s="8"/>
      <c r="K182" s="8">
        <v>-0.43000000000000682</v>
      </c>
      <c r="L182" s="8"/>
      <c r="M182" s="8"/>
      <c r="N182" s="8"/>
      <c r="O182" s="17"/>
    </row>
    <row r="183" spans="1:15" ht="18.75" hidden="1" customHeight="1" x14ac:dyDescent="0.25">
      <c r="A183" s="13" t="s">
        <v>135</v>
      </c>
      <c r="B183" s="8">
        <v>87399</v>
      </c>
      <c r="C183" s="8">
        <v>10.330000000000041</v>
      </c>
      <c r="D183" s="8">
        <v>790.96</v>
      </c>
      <c r="E183" s="8">
        <v>-116.84000000000009</v>
      </c>
      <c r="F183" s="8">
        <v>26.85000000000008</v>
      </c>
      <c r="G183" s="8">
        <v>27.22</v>
      </c>
      <c r="H183" s="8"/>
      <c r="I183" s="8"/>
      <c r="J183" s="8"/>
      <c r="K183" s="8">
        <v>-0.36999999999991928</v>
      </c>
      <c r="L183" s="8"/>
      <c r="M183" s="8"/>
      <c r="N183" s="8"/>
      <c r="O183" s="17"/>
    </row>
    <row r="184" spans="1:15" ht="18.75" hidden="1" customHeight="1" x14ac:dyDescent="0.25">
      <c r="A184" s="13" t="s">
        <v>136</v>
      </c>
      <c r="B184" s="8">
        <v>79007</v>
      </c>
      <c r="C184" s="8">
        <v>17.620000000000005</v>
      </c>
      <c r="D184" s="8">
        <v>715.01</v>
      </c>
      <c r="E184" s="8">
        <v>2.9399999999999125</v>
      </c>
      <c r="F184" s="8">
        <v>97.349999999999881</v>
      </c>
      <c r="G184" s="8">
        <v>98.68</v>
      </c>
      <c r="H184" s="8"/>
      <c r="I184" s="8"/>
      <c r="J184" s="8"/>
      <c r="K184" s="8">
        <v>-1.3300000000001262</v>
      </c>
      <c r="L184" s="8"/>
      <c r="M184" s="8"/>
      <c r="N184" s="8"/>
      <c r="O184" s="17"/>
    </row>
    <row r="185" spans="1:15" ht="18.75" hidden="1" customHeight="1" x14ac:dyDescent="0.25">
      <c r="A185" s="13" t="s">
        <v>137</v>
      </c>
      <c r="B185" s="8">
        <v>125075</v>
      </c>
      <c r="C185" s="8">
        <v>0.28999999999999998</v>
      </c>
      <c r="D185" s="8">
        <v>1131.93</v>
      </c>
      <c r="E185" s="8">
        <v>33.529999999999688</v>
      </c>
      <c r="F185" s="8">
        <v>132.69</v>
      </c>
      <c r="G185" s="8">
        <v>134.5</v>
      </c>
      <c r="H185" s="8"/>
      <c r="I185" s="8"/>
      <c r="J185" s="8"/>
      <c r="K185" s="8">
        <v>-1.8100000000000023</v>
      </c>
      <c r="L185" s="8"/>
      <c r="M185" s="8"/>
      <c r="N185" s="8"/>
      <c r="O185" s="17"/>
    </row>
    <row r="186" spans="1:15" ht="18.75" hidden="1" customHeight="1" x14ac:dyDescent="0.25">
      <c r="A186" s="13" t="s">
        <v>138</v>
      </c>
      <c r="B186" s="8">
        <v>128118</v>
      </c>
      <c r="C186" s="8">
        <v>0.82</v>
      </c>
      <c r="D186" s="8">
        <v>1159.47</v>
      </c>
      <c r="E186" s="8">
        <v>56.249999999999943</v>
      </c>
      <c r="F186" s="8">
        <v>120.29000000000013</v>
      </c>
      <c r="G186" s="8">
        <v>121.93</v>
      </c>
      <c r="H186" s="8"/>
      <c r="I186" s="8"/>
      <c r="J186" s="8"/>
      <c r="K186" s="8">
        <v>-1.6399999999998727</v>
      </c>
      <c r="L186" s="8"/>
      <c r="M186" s="8"/>
      <c r="N186" s="8"/>
      <c r="O186" s="17"/>
    </row>
    <row r="187" spans="1:15" ht="18.75" hidden="1" customHeight="1" x14ac:dyDescent="0.25">
      <c r="A187" s="13" t="s">
        <v>139</v>
      </c>
      <c r="B187" s="8">
        <v>84109</v>
      </c>
      <c r="C187" s="8">
        <v>-12.81</v>
      </c>
      <c r="D187" s="8">
        <v>761.19</v>
      </c>
      <c r="E187" s="8">
        <v>56.590000000000089</v>
      </c>
      <c r="F187" s="8">
        <v>73.86000000000007</v>
      </c>
      <c r="G187" s="8">
        <v>74.87</v>
      </c>
      <c r="H187" s="8"/>
      <c r="I187" s="8"/>
      <c r="J187" s="8"/>
      <c r="K187" s="8">
        <v>-1.0099999999999341</v>
      </c>
      <c r="L187" s="8"/>
      <c r="M187" s="8"/>
      <c r="N187" s="8"/>
      <c r="O187" s="17"/>
    </row>
    <row r="188" spans="1:15" ht="18.75" hidden="1" customHeight="1" x14ac:dyDescent="0.25">
      <c r="A188" s="13" t="s">
        <v>140</v>
      </c>
      <c r="B188" s="8">
        <v>45581</v>
      </c>
      <c r="C188" s="8">
        <v>5.22</v>
      </c>
      <c r="D188" s="8">
        <v>412.51</v>
      </c>
      <c r="E188" s="8">
        <v>-20.269999999999982</v>
      </c>
      <c r="F188" s="8">
        <v>12.79000000000002</v>
      </c>
      <c r="G188" s="8">
        <v>12.96</v>
      </c>
      <c r="H188" s="8"/>
      <c r="I188" s="8"/>
      <c r="J188" s="8"/>
      <c r="K188" s="8">
        <v>-0.16999999999998039</v>
      </c>
      <c r="L188" s="8"/>
      <c r="M188" s="8"/>
      <c r="N188" s="8"/>
      <c r="O188" s="17"/>
    </row>
    <row r="189" spans="1:15" ht="18.75" hidden="1" customHeight="1" x14ac:dyDescent="0.25">
      <c r="A189" s="13" t="s">
        <v>141</v>
      </c>
      <c r="B189" s="8">
        <v>84342</v>
      </c>
      <c r="C189" s="8">
        <v>27.42</v>
      </c>
      <c r="D189" s="8">
        <v>763.3</v>
      </c>
      <c r="E189" s="8">
        <v>-88.589999999999861</v>
      </c>
      <c r="F189" s="8">
        <v>55.430000000000234</v>
      </c>
      <c r="G189" s="8">
        <v>56.19</v>
      </c>
      <c r="H189" s="8"/>
      <c r="I189" s="8"/>
      <c r="J189" s="8"/>
      <c r="K189" s="8">
        <v>-0.75999999999976353</v>
      </c>
      <c r="L189" s="8"/>
      <c r="M189" s="8"/>
      <c r="N189" s="8"/>
      <c r="O189" s="17"/>
    </row>
    <row r="190" spans="1:15" ht="18.75" hidden="1" customHeight="1" x14ac:dyDescent="0.25">
      <c r="A190" s="13" t="s">
        <v>142</v>
      </c>
      <c r="B190" s="8">
        <v>84847</v>
      </c>
      <c r="C190" s="8">
        <v>5.09</v>
      </c>
      <c r="D190" s="8">
        <v>767.87</v>
      </c>
      <c r="E190" s="8">
        <v>19.399999999999949</v>
      </c>
      <c r="F190" s="8">
        <v>72.09</v>
      </c>
      <c r="G190" s="8">
        <v>73.069999999999993</v>
      </c>
      <c r="H190" s="8"/>
      <c r="I190" s="8"/>
      <c r="J190" s="8"/>
      <c r="K190" s="8">
        <v>-0.97999999999998977</v>
      </c>
      <c r="L190" s="8"/>
      <c r="M190" s="8"/>
      <c r="N190" s="8"/>
      <c r="O190" s="17"/>
    </row>
    <row r="191" spans="1:15" ht="18.75" hidden="1" customHeight="1" x14ac:dyDescent="0.25">
      <c r="A191" s="13" t="s">
        <v>143</v>
      </c>
      <c r="B191" s="8">
        <v>40696</v>
      </c>
      <c r="C191" s="8">
        <v>6.09</v>
      </c>
      <c r="D191" s="8">
        <v>368.3</v>
      </c>
      <c r="E191" s="8">
        <v>0.99999999999985789</v>
      </c>
      <c r="F191" s="8">
        <v>21.139999999999901</v>
      </c>
      <c r="G191" s="8">
        <v>21.43</v>
      </c>
      <c r="H191" s="8"/>
      <c r="I191" s="8"/>
      <c r="J191" s="8"/>
      <c r="K191" s="8">
        <v>-0.29000000000009862</v>
      </c>
      <c r="L191" s="8"/>
      <c r="M191" s="8"/>
      <c r="N191" s="8"/>
      <c r="O191" s="17"/>
    </row>
    <row r="192" spans="1:15" ht="18.75" hidden="1" customHeight="1" x14ac:dyDescent="0.25">
      <c r="A192" s="12" t="s">
        <v>144</v>
      </c>
      <c r="B192" s="8">
        <f>SUM(B193:B210)</f>
        <v>1272500</v>
      </c>
      <c r="C192" s="8">
        <f t="shared" ref="C192:K192" si="19">SUM(C193:C210)</f>
        <v>260.76999999999987</v>
      </c>
      <c r="D192" s="8">
        <f t="shared" si="19"/>
        <v>11516.13</v>
      </c>
      <c r="E192" s="8">
        <f t="shared" si="19"/>
        <v>54.309999999999455</v>
      </c>
      <c r="F192" s="8">
        <f t="shared" si="19"/>
        <v>790.15999999999951</v>
      </c>
      <c r="G192" s="8">
        <f t="shared" si="19"/>
        <v>1166.5</v>
      </c>
      <c r="H192" s="8"/>
      <c r="I192" s="8"/>
      <c r="J192" s="8"/>
      <c r="K192" s="8">
        <f t="shared" si="19"/>
        <v>-376.34000000000049</v>
      </c>
      <c r="L192" s="8"/>
      <c r="M192" s="8"/>
      <c r="N192" s="8"/>
      <c r="O192" s="17"/>
    </row>
    <row r="193" spans="1:15" ht="18.75" hidden="1" customHeight="1" x14ac:dyDescent="0.25">
      <c r="A193" s="13" t="s">
        <v>145</v>
      </c>
      <c r="B193" s="8">
        <v>116549</v>
      </c>
      <c r="C193" s="8">
        <v>8.67</v>
      </c>
      <c r="D193" s="8">
        <v>1054.77</v>
      </c>
      <c r="E193" s="8">
        <v>84.150000000000148</v>
      </c>
      <c r="F193" s="8">
        <v>99.260000000000275</v>
      </c>
      <c r="G193" s="8">
        <v>100.61</v>
      </c>
      <c r="H193" s="8"/>
      <c r="I193" s="8"/>
      <c r="J193" s="8"/>
      <c r="K193" s="8">
        <v>-1.3499999999997243</v>
      </c>
      <c r="L193" s="8"/>
      <c r="M193" s="8"/>
      <c r="N193" s="8"/>
      <c r="O193" s="17"/>
    </row>
    <row r="194" spans="1:15" ht="18.75" hidden="1" customHeight="1" x14ac:dyDescent="0.25">
      <c r="A194" s="13" t="s">
        <v>146</v>
      </c>
      <c r="B194" s="8">
        <v>114078</v>
      </c>
      <c r="C194" s="8">
        <v>5.86</v>
      </c>
      <c r="D194" s="8">
        <v>1032.4100000000001</v>
      </c>
      <c r="E194" s="8">
        <v>15.119999999999891</v>
      </c>
      <c r="F194" s="8">
        <v>65.12</v>
      </c>
      <c r="G194" s="8">
        <v>66.010000000000005</v>
      </c>
      <c r="H194" s="8"/>
      <c r="I194" s="8"/>
      <c r="J194" s="8"/>
      <c r="K194" s="8">
        <v>-0.89000000000000057</v>
      </c>
      <c r="L194" s="8"/>
      <c r="M194" s="8"/>
      <c r="N194" s="8"/>
      <c r="O194" s="17"/>
    </row>
    <row r="195" spans="1:15" ht="18.75" hidden="1" customHeight="1" x14ac:dyDescent="0.25">
      <c r="A195" s="13" t="s">
        <v>147</v>
      </c>
      <c r="B195" s="8">
        <v>99545</v>
      </c>
      <c r="C195" s="8">
        <v>6.97</v>
      </c>
      <c r="D195" s="8">
        <v>900.88</v>
      </c>
      <c r="E195" s="8">
        <v>-55.120000000000033</v>
      </c>
      <c r="F195" s="8">
        <v>-26.159999999999997</v>
      </c>
      <c r="G195" s="8">
        <v>0</v>
      </c>
      <c r="H195" s="8"/>
      <c r="I195" s="8"/>
      <c r="J195" s="8"/>
      <c r="K195" s="8">
        <v>-26.159999999999997</v>
      </c>
      <c r="L195" s="8"/>
      <c r="M195" s="8"/>
      <c r="N195" s="8"/>
      <c r="O195" s="17"/>
    </row>
    <row r="196" spans="1:15" ht="18.75" hidden="1" customHeight="1" x14ac:dyDescent="0.25">
      <c r="A196" s="13" t="s">
        <v>148</v>
      </c>
      <c r="B196" s="8">
        <v>67141</v>
      </c>
      <c r="C196" s="8">
        <v>20.190000000000001</v>
      </c>
      <c r="D196" s="8">
        <v>607.63</v>
      </c>
      <c r="E196" s="8">
        <v>-36.220000000000027</v>
      </c>
      <c r="F196" s="8">
        <v>52.710000000000036</v>
      </c>
      <c r="G196" s="8">
        <v>53.43</v>
      </c>
      <c r="H196" s="8"/>
      <c r="I196" s="8"/>
      <c r="J196" s="8"/>
      <c r="K196" s="8">
        <v>-0.71999999999996334</v>
      </c>
      <c r="L196" s="8"/>
      <c r="M196" s="8"/>
      <c r="N196" s="8"/>
      <c r="O196" s="17"/>
    </row>
    <row r="197" spans="1:15" ht="18.75" hidden="1" customHeight="1" x14ac:dyDescent="0.25">
      <c r="A197" s="13" t="s">
        <v>149</v>
      </c>
      <c r="B197" s="8">
        <v>70529</v>
      </c>
      <c r="C197" s="8">
        <v>121.67999999999995</v>
      </c>
      <c r="D197" s="8">
        <v>638.29</v>
      </c>
      <c r="E197" s="8">
        <v>-39.56</v>
      </c>
      <c r="F197" s="8">
        <v>227.53999999999991</v>
      </c>
      <c r="G197" s="8">
        <v>230.64</v>
      </c>
      <c r="H197" s="8"/>
      <c r="I197" s="8"/>
      <c r="J197" s="8"/>
      <c r="K197" s="8">
        <v>-3.1000000000000796</v>
      </c>
      <c r="L197" s="8"/>
      <c r="M197" s="8"/>
      <c r="N197" s="8"/>
      <c r="O197" s="17"/>
    </row>
    <row r="198" spans="1:15" ht="18.75" hidden="1" customHeight="1" x14ac:dyDescent="0.25">
      <c r="A198" s="13" t="s">
        <v>150</v>
      </c>
      <c r="B198" s="8">
        <v>64229</v>
      </c>
      <c r="C198" s="8">
        <v>4.1100000000000003</v>
      </c>
      <c r="D198" s="8">
        <v>581.27</v>
      </c>
      <c r="E198" s="8">
        <v>-44.279999999999973</v>
      </c>
      <c r="F198" s="8">
        <v>-48.799999999999955</v>
      </c>
      <c r="G198" s="8">
        <v>0</v>
      </c>
      <c r="H198" s="8"/>
      <c r="I198" s="8"/>
      <c r="J198" s="8"/>
      <c r="K198" s="8">
        <v>-48.799999999999955</v>
      </c>
      <c r="L198" s="8"/>
      <c r="M198" s="8"/>
      <c r="N198" s="8"/>
      <c r="O198" s="17"/>
    </row>
    <row r="199" spans="1:15" ht="18.75" hidden="1" customHeight="1" x14ac:dyDescent="0.25">
      <c r="A199" s="13" t="s">
        <v>151</v>
      </c>
      <c r="B199" s="8">
        <v>58474</v>
      </c>
      <c r="C199" s="8">
        <v>3.36</v>
      </c>
      <c r="D199" s="8">
        <v>529.19000000000005</v>
      </c>
      <c r="E199" s="8">
        <v>-15.700000000000074</v>
      </c>
      <c r="F199" s="8">
        <v>-9.1199999999999761</v>
      </c>
      <c r="G199" s="8">
        <v>0</v>
      </c>
      <c r="H199" s="8"/>
      <c r="I199" s="8"/>
      <c r="J199" s="8"/>
      <c r="K199" s="8">
        <v>-9.1199999999999761</v>
      </c>
      <c r="L199" s="8"/>
      <c r="M199" s="8"/>
      <c r="N199" s="8"/>
      <c r="O199" s="17"/>
    </row>
    <row r="200" spans="1:15" ht="18.75" hidden="1" customHeight="1" x14ac:dyDescent="0.25">
      <c r="A200" s="13" t="s">
        <v>152</v>
      </c>
      <c r="B200" s="8">
        <v>64860</v>
      </c>
      <c r="C200" s="8">
        <v>-103.95000000000005</v>
      </c>
      <c r="D200" s="8">
        <v>586.98</v>
      </c>
      <c r="E200" s="8">
        <v>7.1299999999999386</v>
      </c>
      <c r="F200" s="8">
        <v>-166.76000000000016</v>
      </c>
      <c r="G200" s="8">
        <v>0</v>
      </c>
      <c r="H200" s="8"/>
      <c r="I200" s="8"/>
      <c r="J200" s="8"/>
      <c r="K200" s="8">
        <v>-166.76000000000016</v>
      </c>
      <c r="L200" s="8"/>
      <c r="M200" s="8"/>
      <c r="N200" s="8"/>
      <c r="O200" s="17"/>
    </row>
    <row r="201" spans="1:15" ht="18.75" hidden="1" customHeight="1" x14ac:dyDescent="0.25">
      <c r="A201" s="13" t="s">
        <v>153</v>
      </c>
      <c r="B201" s="8">
        <v>55762</v>
      </c>
      <c r="C201" s="8">
        <v>-16.480000000000018</v>
      </c>
      <c r="D201" s="8">
        <v>504.65</v>
      </c>
      <c r="E201" s="8">
        <v>-7.1300000000000807</v>
      </c>
      <c r="F201" s="8">
        <v>-43.220000000000113</v>
      </c>
      <c r="G201" s="8">
        <v>0</v>
      </c>
      <c r="H201" s="8"/>
      <c r="I201" s="8"/>
      <c r="J201" s="8"/>
      <c r="K201" s="8">
        <v>-43.220000000000113</v>
      </c>
      <c r="L201" s="8"/>
      <c r="M201" s="8"/>
      <c r="N201" s="8"/>
      <c r="O201" s="17"/>
    </row>
    <row r="202" spans="1:15" ht="18.75" hidden="1" customHeight="1" x14ac:dyDescent="0.25">
      <c r="A202" s="13" t="s">
        <v>154</v>
      </c>
      <c r="B202" s="8">
        <v>104799</v>
      </c>
      <c r="C202" s="8">
        <v>115.47000000000003</v>
      </c>
      <c r="D202" s="8">
        <v>948.43</v>
      </c>
      <c r="E202" s="8">
        <v>-18.330000000000098</v>
      </c>
      <c r="F202" s="8">
        <v>204.6699999999999</v>
      </c>
      <c r="G202" s="8">
        <v>207.46</v>
      </c>
      <c r="H202" s="8"/>
      <c r="I202" s="8"/>
      <c r="J202" s="8"/>
      <c r="K202" s="8">
        <v>-2.7900000000001057</v>
      </c>
      <c r="L202" s="8"/>
      <c r="M202" s="8"/>
      <c r="N202" s="8"/>
      <c r="O202" s="17"/>
    </row>
    <row r="203" spans="1:15" ht="18.75" hidden="1" customHeight="1" x14ac:dyDescent="0.25">
      <c r="A203" s="13" t="s">
        <v>155</v>
      </c>
      <c r="B203" s="8">
        <v>56083</v>
      </c>
      <c r="C203" s="8">
        <v>-7.52</v>
      </c>
      <c r="D203" s="8">
        <v>507.55</v>
      </c>
      <c r="E203" s="8">
        <v>-14.009999999999934</v>
      </c>
      <c r="F203" s="8">
        <v>17.060000000000059</v>
      </c>
      <c r="G203" s="8">
        <v>17.29</v>
      </c>
      <c r="H203" s="8"/>
      <c r="I203" s="8"/>
      <c r="J203" s="8"/>
      <c r="K203" s="8">
        <v>-0.22999999999994003</v>
      </c>
      <c r="L203" s="8"/>
      <c r="M203" s="8"/>
      <c r="N203" s="8"/>
      <c r="O203" s="17"/>
    </row>
    <row r="204" spans="1:15" ht="18.75" hidden="1" customHeight="1" x14ac:dyDescent="0.25">
      <c r="A204" s="13" t="s">
        <v>156</v>
      </c>
      <c r="B204" s="8">
        <v>116864</v>
      </c>
      <c r="C204" s="8">
        <v>85.47</v>
      </c>
      <c r="D204" s="8">
        <v>1057.6199999999999</v>
      </c>
      <c r="E204" s="8">
        <v>66.259999999999764</v>
      </c>
      <c r="F204" s="8">
        <v>183.39999999999975</v>
      </c>
      <c r="G204" s="8">
        <v>185.9</v>
      </c>
      <c r="H204" s="8"/>
      <c r="I204" s="8"/>
      <c r="J204" s="8"/>
      <c r="K204" s="8">
        <v>-2.5000000000002558</v>
      </c>
      <c r="L204" s="8"/>
      <c r="M204" s="8"/>
      <c r="N204" s="8"/>
      <c r="O204" s="17"/>
    </row>
    <row r="205" spans="1:15" ht="18.75" hidden="1" customHeight="1" x14ac:dyDescent="0.25">
      <c r="A205" s="13" t="s">
        <v>157</v>
      </c>
      <c r="B205" s="8">
        <v>46500</v>
      </c>
      <c r="C205" s="8">
        <v>-35.460000000000036</v>
      </c>
      <c r="D205" s="8">
        <v>420.83</v>
      </c>
      <c r="E205" s="8">
        <v>-20.980000000000018</v>
      </c>
      <c r="F205" s="8">
        <v>-66.60000000000008</v>
      </c>
      <c r="G205" s="8">
        <v>0</v>
      </c>
      <c r="H205" s="8"/>
      <c r="I205" s="8"/>
      <c r="J205" s="8"/>
      <c r="K205" s="8">
        <v>-66.60000000000008</v>
      </c>
      <c r="L205" s="8"/>
      <c r="M205" s="8"/>
      <c r="N205" s="8"/>
      <c r="O205" s="17"/>
    </row>
    <row r="206" spans="1:15" ht="18.75" hidden="1" customHeight="1" x14ac:dyDescent="0.25">
      <c r="A206" s="13" t="s">
        <v>158</v>
      </c>
      <c r="B206" s="8">
        <v>61934</v>
      </c>
      <c r="C206" s="8">
        <v>5.25</v>
      </c>
      <c r="D206" s="8">
        <v>560.5</v>
      </c>
      <c r="E206" s="8">
        <v>2.3699999999998909</v>
      </c>
      <c r="F206" s="8">
        <v>60.739999999999895</v>
      </c>
      <c r="G206" s="8">
        <v>61.57</v>
      </c>
      <c r="H206" s="8"/>
      <c r="I206" s="8"/>
      <c r="J206" s="8"/>
      <c r="K206" s="8">
        <v>-0.83000000000010488</v>
      </c>
      <c r="L206" s="8"/>
      <c r="M206" s="8"/>
      <c r="N206" s="8"/>
      <c r="O206" s="17"/>
    </row>
    <row r="207" spans="1:15" ht="18.75" hidden="1" customHeight="1" x14ac:dyDescent="0.25">
      <c r="A207" s="13" t="s">
        <v>159</v>
      </c>
      <c r="B207" s="8">
        <v>58062</v>
      </c>
      <c r="C207" s="8">
        <v>-3.52</v>
      </c>
      <c r="D207" s="8">
        <v>525.46</v>
      </c>
      <c r="E207" s="8">
        <v>25.190000000000055</v>
      </c>
      <c r="F207" s="8">
        <v>28.930000000000007</v>
      </c>
      <c r="G207" s="8">
        <v>29.32</v>
      </c>
      <c r="H207" s="8"/>
      <c r="I207" s="8"/>
      <c r="J207" s="8"/>
      <c r="K207" s="8">
        <v>-0.38999999999999346</v>
      </c>
      <c r="L207" s="8"/>
      <c r="M207" s="8"/>
      <c r="N207" s="8"/>
      <c r="O207" s="17"/>
    </row>
    <row r="208" spans="1:15" ht="18.75" hidden="1" customHeight="1" x14ac:dyDescent="0.25">
      <c r="A208" s="13" t="s">
        <v>160</v>
      </c>
      <c r="B208" s="8">
        <v>40883</v>
      </c>
      <c r="C208" s="8">
        <v>39.21999999999997</v>
      </c>
      <c r="D208" s="8">
        <v>369.99</v>
      </c>
      <c r="E208" s="8">
        <v>35.030000000000015</v>
      </c>
      <c r="F208" s="8">
        <v>119.60000000000001</v>
      </c>
      <c r="G208" s="8">
        <v>121.23</v>
      </c>
      <c r="H208" s="8"/>
      <c r="I208" s="8"/>
      <c r="J208" s="8"/>
      <c r="K208" s="8">
        <v>-1.6299999999999955</v>
      </c>
      <c r="L208" s="8"/>
      <c r="M208" s="8"/>
      <c r="N208" s="8"/>
      <c r="O208" s="17"/>
    </row>
    <row r="209" spans="1:15" ht="18.75" hidden="1" customHeight="1" x14ac:dyDescent="0.25">
      <c r="A209" s="13" t="s">
        <v>161</v>
      </c>
      <c r="B209" s="8">
        <v>39822</v>
      </c>
      <c r="C209" s="8">
        <v>7.3100000000000023</v>
      </c>
      <c r="D209" s="8">
        <v>360.39</v>
      </c>
      <c r="E209" s="8">
        <v>30.000000000000014</v>
      </c>
      <c r="F209" s="8">
        <v>43.360000000000028</v>
      </c>
      <c r="G209" s="8">
        <v>43.95</v>
      </c>
      <c r="H209" s="8"/>
      <c r="I209" s="8"/>
      <c r="J209" s="8"/>
      <c r="K209" s="8">
        <v>-0.58999999999997499</v>
      </c>
      <c r="L209" s="8"/>
      <c r="M209" s="8"/>
      <c r="N209" s="8"/>
      <c r="O209" s="17"/>
    </row>
    <row r="210" spans="1:15" ht="18.75" hidden="1" customHeight="1" x14ac:dyDescent="0.25">
      <c r="A210" s="13" t="s">
        <v>162</v>
      </c>
      <c r="B210" s="8">
        <v>36386</v>
      </c>
      <c r="C210" s="8">
        <v>4.1399999999999997</v>
      </c>
      <c r="D210" s="8">
        <v>329.29</v>
      </c>
      <c r="E210" s="8">
        <v>40.389999999999979</v>
      </c>
      <c r="F210" s="8">
        <v>48.43</v>
      </c>
      <c r="G210" s="8">
        <v>49.09</v>
      </c>
      <c r="H210" s="8"/>
      <c r="I210" s="8"/>
      <c r="J210" s="8"/>
      <c r="K210" s="8">
        <v>-0.66000000000000369</v>
      </c>
      <c r="L210" s="8"/>
      <c r="M210" s="8"/>
      <c r="N210" s="8"/>
      <c r="O210" s="17"/>
    </row>
    <row r="211" spans="1:15" ht="18.75" hidden="1" customHeight="1" x14ac:dyDescent="0.25">
      <c r="A211" s="12" t="s">
        <v>163</v>
      </c>
      <c r="B211" s="8">
        <f>SUM(B212:B228)</f>
        <v>5848247</v>
      </c>
      <c r="C211" s="8">
        <f t="shared" ref="C211:K211" si="20">SUM(C212:C228)</f>
        <v>316.42000000000024</v>
      </c>
      <c r="D211" s="8">
        <f t="shared" si="20"/>
        <v>52926.64</v>
      </c>
      <c r="E211" s="8">
        <f t="shared" si="20"/>
        <v>4507.1599999999989</v>
      </c>
      <c r="F211" s="8">
        <f t="shared" si="20"/>
        <v>6850.4999999999973</v>
      </c>
      <c r="G211" s="8">
        <f t="shared" si="20"/>
        <v>7096.19</v>
      </c>
      <c r="H211" s="8"/>
      <c r="I211" s="8"/>
      <c r="J211" s="8"/>
      <c r="K211" s="8">
        <f t="shared" si="20"/>
        <v>-245.69000000000278</v>
      </c>
      <c r="L211" s="8"/>
      <c r="M211" s="8"/>
      <c r="N211" s="8"/>
      <c r="O211" s="17"/>
    </row>
    <row r="212" spans="1:15" ht="18.75" hidden="1" customHeight="1" x14ac:dyDescent="0.25">
      <c r="A212" s="13" t="s">
        <v>164</v>
      </c>
      <c r="B212" s="8">
        <v>820749</v>
      </c>
      <c r="C212" s="8">
        <v>155.43000000000029</v>
      </c>
      <c r="D212" s="8">
        <v>7427.78</v>
      </c>
      <c r="E212" s="8">
        <v>707.86999999999966</v>
      </c>
      <c r="F212" s="8">
        <v>1105.3899999999992</v>
      </c>
      <c r="G212" s="8">
        <v>1120.47</v>
      </c>
      <c r="H212" s="8"/>
      <c r="I212" s="8"/>
      <c r="J212" s="8"/>
      <c r="K212" s="8">
        <v>-15.080000000000837</v>
      </c>
      <c r="L212" s="8"/>
      <c r="M212" s="8"/>
      <c r="N212" s="8"/>
      <c r="O212" s="17"/>
    </row>
    <row r="213" spans="1:15" ht="18.75" hidden="1" customHeight="1" x14ac:dyDescent="0.25">
      <c r="A213" s="13" t="s">
        <v>165</v>
      </c>
      <c r="B213" s="8">
        <v>156282</v>
      </c>
      <c r="C213" s="8">
        <v>34.380000000000003</v>
      </c>
      <c r="D213" s="8">
        <v>1414.35</v>
      </c>
      <c r="E213" s="8">
        <v>170.91000000000014</v>
      </c>
      <c r="F213" s="8">
        <v>221.0299999999998</v>
      </c>
      <c r="G213" s="8">
        <v>224.04</v>
      </c>
      <c r="H213" s="8"/>
      <c r="I213" s="8"/>
      <c r="J213" s="8"/>
      <c r="K213" s="8">
        <v>-3.0100000000001899</v>
      </c>
      <c r="L213" s="8"/>
      <c r="M213" s="8"/>
      <c r="N213" s="8"/>
      <c r="O213" s="17"/>
    </row>
    <row r="214" spans="1:15" ht="18.75" hidden="1" customHeight="1" x14ac:dyDescent="0.25">
      <c r="A214" s="13" t="s">
        <v>166</v>
      </c>
      <c r="B214" s="8">
        <v>460260</v>
      </c>
      <c r="C214" s="8">
        <v>46.47</v>
      </c>
      <c r="D214" s="8">
        <v>4165.3500000000004</v>
      </c>
      <c r="E214" s="8">
        <v>588.29000000000019</v>
      </c>
      <c r="F214" s="8">
        <v>661.10000000000014</v>
      </c>
      <c r="G214" s="8">
        <v>670.12</v>
      </c>
      <c r="H214" s="8"/>
      <c r="I214" s="8"/>
      <c r="J214" s="8"/>
      <c r="K214" s="8">
        <v>-9.0199999999998681</v>
      </c>
      <c r="L214" s="8"/>
      <c r="M214" s="8"/>
      <c r="N214" s="8"/>
      <c r="O214" s="17"/>
    </row>
    <row r="215" spans="1:15" ht="18.75" hidden="1" customHeight="1" x14ac:dyDescent="0.25">
      <c r="A215" s="13" t="s">
        <v>167</v>
      </c>
      <c r="B215" s="8">
        <v>285668</v>
      </c>
      <c r="C215" s="8">
        <v>-1.1599999999999999</v>
      </c>
      <c r="D215" s="8">
        <v>2585.3000000000002</v>
      </c>
      <c r="E215" s="8">
        <v>284.19999999999982</v>
      </c>
      <c r="F215" s="8">
        <v>390.32000000000016</v>
      </c>
      <c r="G215" s="8">
        <v>395.64</v>
      </c>
      <c r="H215" s="8"/>
      <c r="I215" s="8"/>
      <c r="J215" s="8"/>
      <c r="K215" s="8">
        <v>-5.3199999999998226</v>
      </c>
      <c r="L215" s="8"/>
      <c r="M215" s="8"/>
      <c r="N215" s="8"/>
      <c r="O215" s="17"/>
    </row>
    <row r="216" spans="1:15" ht="18.75" hidden="1" customHeight="1" x14ac:dyDescent="0.25">
      <c r="A216" s="13" t="s">
        <v>168</v>
      </c>
      <c r="B216" s="8">
        <v>704496</v>
      </c>
      <c r="C216" s="8">
        <v>-79.180000000000007</v>
      </c>
      <c r="D216" s="8">
        <v>6375.69</v>
      </c>
      <c r="E216" s="8">
        <v>165.2699999999993</v>
      </c>
      <c r="F216" s="8">
        <v>716.2099999999989</v>
      </c>
      <c r="G216" s="8">
        <v>725.98</v>
      </c>
      <c r="H216" s="8"/>
      <c r="I216" s="8"/>
      <c r="J216" s="8"/>
      <c r="K216" s="8">
        <v>-9.7700000000011187</v>
      </c>
      <c r="L216" s="8"/>
      <c r="M216" s="8"/>
      <c r="N216" s="8"/>
      <c r="O216" s="17"/>
    </row>
    <row r="217" spans="1:15" ht="18.75" hidden="1" customHeight="1" x14ac:dyDescent="0.25">
      <c r="A217" s="13" t="s">
        <v>169</v>
      </c>
      <c r="B217" s="8">
        <v>670602</v>
      </c>
      <c r="C217" s="8">
        <v>-69.180000000000007</v>
      </c>
      <c r="D217" s="8">
        <v>6068.95</v>
      </c>
      <c r="E217" s="8">
        <v>618.61999999999807</v>
      </c>
      <c r="F217" s="8">
        <v>832.69999999999891</v>
      </c>
      <c r="G217" s="8">
        <v>844.06</v>
      </c>
      <c r="H217" s="8"/>
      <c r="I217" s="8"/>
      <c r="J217" s="8"/>
      <c r="K217" s="8">
        <v>-11.360000000001037</v>
      </c>
      <c r="L217" s="8"/>
      <c r="M217" s="8"/>
      <c r="N217" s="8"/>
      <c r="O217" s="17"/>
    </row>
    <row r="218" spans="1:15" ht="18.75" hidden="1" customHeight="1" x14ac:dyDescent="0.25">
      <c r="A218" s="13" t="s">
        <v>170</v>
      </c>
      <c r="B218" s="8">
        <v>270212</v>
      </c>
      <c r="C218" s="8">
        <v>53.269999999999982</v>
      </c>
      <c r="D218" s="8">
        <v>2445.42</v>
      </c>
      <c r="E218" s="8">
        <v>251.74999999999983</v>
      </c>
      <c r="F218" s="8">
        <v>418.05</v>
      </c>
      <c r="G218" s="8">
        <v>423.75</v>
      </c>
      <c r="H218" s="8"/>
      <c r="I218" s="8"/>
      <c r="J218" s="8"/>
      <c r="K218" s="8">
        <v>-5.6999999999999886</v>
      </c>
      <c r="L218" s="8"/>
      <c r="M218" s="8"/>
      <c r="N218" s="8"/>
      <c r="O218" s="17"/>
    </row>
    <row r="219" spans="1:15" ht="18.75" hidden="1" customHeight="1" x14ac:dyDescent="0.25">
      <c r="A219" s="13" t="s">
        <v>171</v>
      </c>
      <c r="B219" s="8">
        <v>170490</v>
      </c>
      <c r="C219" s="8">
        <v>21.759999999999991</v>
      </c>
      <c r="D219" s="8">
        <v>1542.93</v>
      </c>
      <c r="E219" s="8">
        <v>156.22999999999985</v>
      </c>
      <c r="F219" s="8">
        <v>194.7799999999998</v>
      </c>
      <c r="G219" s="8">
        <v>197.44</v>
      </c>
      <c r="H219" s="8"/>
      <c r="I219" s="8"/>
      <c r="J219" s="8"/>
      <c r="K219" s="8">
        <v>-2.6600000000001955</v>
      </c>
      <c r="L219" s="8"/>
      <c r="M219" s="8"/>
      <c r="N219" s="8"/>
      <c r="O219" s="17"/>
    </row>
    <row r="220" spans="1:15" ht="18.75" hidden="1" customHeight="1" x14ac:dyDescent="0.25">
      <c r="A220" s="13" t="s">
        <v>172</v>
      </c>
      <c r="B220" s="8">
        <v>190980</v>
      </c>
      <c r="C220" s="8">
        <v>-85.56</v>
      </c>
      <c r="D220" s="8">
        <v>1728.37</v>
      </c>
      <c r="E220" s="8">
        <v>205.60000000000031</v>
      </c>
      <c r="F220" s="8">
        <v>40.99000000000018</v>
      </c>
      <c r="G220" s="8">
        <v>41.55</v>
      </c>
      <c r="H220" s="8"/>
      <c r="I220" s="8"/>
      <c r="J220" s="8"/>
      <c r="K220" s="8">
        <v>-0.55999999999981753</v>
      </c>
      <c r="L220" s="8"/>
      <c r="M220" s="8"/>
      <c r="N220" s="8"/>
      <c r="O220" s="17"/>
    </row>
    <row r="221" spans="1:15" ht="18.75" hidden="1" customHeight="1" x14ac:dyDescent="0.25">
      <c r="A221" s="13" t="s">
        <v>173</v>
      </c>
      <c r="B221" s="8">
        <v>176372</v>
      </c>
      <c r="C221" s="8">
        <v>66.650000000000006</v>
      </c>
      <c r="D221" s="8">
        <v>1596.17</v>
      </c>
      <c r="E221" s="8">
        <v>-1.6399999999999295</v>
      </c>
      <c r="F221" s="8">
        <v>184.2</v>
      </c>
      <c r="G221" s="8">
        <v>186.71</v>
      </c>
      <c r="H221" s="8"/>
      <c r="I221" s="8"/>
      <c r="J221" s="8"/>
      <c r="K221" s="8">
        <v>-2.5100000000000193</v>
      </c>
      <c r="L221" s="8"/>
      <c r="M221" s="8"/>
      <c r="N221" s="8"/>
      <c r="O221" s="17"/>
    </row>
    <row r="222" spans="1:15" ht="18.75" hidden="1" customHeight="1" x14ac:dyDescent="0.25">
      <c r="A222" s="13" t="s">
        <v>174</v>
      </c>
      <c r="B222" s="8">
        <v>243497</v>
      </c>
      <c r="C222" s="8">
        <v>-41.76</v>
      </c>
      <c r="D222" s="8">
        <v>2203.65</v>
      </c>
      <c r="E222" s="8">
        <v>70.100000000000023</v>
      </c>
      <c r="F222" s="8">
        <v>-150.22000000000014</v>
      </c>
      <c r="G222" s="8">
        <v>0</v>
      </c>
      <c r="H222" s="8"/>
      <c r="I222" s="8"/>
      <c r="J222" s="8"/>
      <c r="K222" s="8">
        <v>-150.22000000000014</v>
      </c>
      <c r="L222" s="8"/>
      <c r="M222" s="8"/>
      <c r="N222" s="8"/>
      <c r="O222" s="17"/>
    </row>
    <row r="223" spans="1:15" ht="18.75" hidden="1" customHeight="1" x14ac:dyDescent="0.25">
      <c r="A223" s="13" t="s">
        <v>175</v>
      </c>
      <c r="B223" s="8">
        <v>195657</v>
      </c>
      <c r="C223" s="8">
        <v>-36.32</v>
      </c>
      <c r="D223" s="8">
        <v>1770.7</v>
      </c>
      <c r="E223" s="8">
        <v>417.45999999999987</v>
      </c>
      <c r="F223" s="8">
        <v>223.79000000000002</v>
      </c>
      <c r="G223" s="8">
        <v>226.84</v>
      </c>
      <c r="H223" s="8"/>
      <c r="I223" s="8"/>
      <c r="J223" s="8"/>
      <c r="K223" s="8">
        <v>-3.0499999999999829</v>
      </c>
      <c r="L223" s="8"/>
      <c r="M223" s="8"/>
      <c r="N223" s="8"/>
      <c r="O223" s="17"/>
    </row>
    <row r="224" spans="1:15" ht="18.75" hidden="1" customHeight="1" x14ac:dyDescent="0.25">
      <c r="A224" s="13" t="s">
        <v>176</v>
      </c>
      <c r="B224" s="8">
        <v>511702</v>
      </c>
      <c r="C224" s="8">
        <v>53.92</v>
      </c>
      <c r="D224" s="8">
        <v>4630.8999999999996</v>
      </c>
      <c r="E224" s="8">
        <v>371.62000000000114</v>
      </c>
      <c r="F224" s="8">
        <v>699.62000000000023</v>
      </c>
      <c r="G224" s="8">
        <v>709.16</v>
      </c>
      <c r="H224" s="8"/>
      <c r="I224" s="8"/>
      <c r="J224" s="8"/>
      <c r="K224" s="8">
        <v>-9.5399999999997362</v>
      </c>
      <c r="L224" s="8"/>
      <c r="M224" s="8"/>
      <c r="N224" s="8"/>
      <c r="O224" s="17"/>
    </row>
    <row r="225" spans="1:15" ht="18.75" hidden="1" customHeight="1" x14ac:dyDescent="0.25">
      <c r="A225" s="13" t="s">
        <v>177</v>
      </c>
      <c r="B225" s="8">
        <v>322839</v>
      </c>
      <c r="C225" s="8">
        <v>61.68</v>
      </c>
      <c r="D225" s="8">
        <v>2921.69</v>
      </c>
      <c r="E225" s="8">
        <v>308.02000000000049</v>
      </c>
      <c r="F225" s="8">
        <v>493.83000000000044</v>
      </c>
      <c r="G225" s="8">
        <v>500.56</v>
      </c>
      <c r="H225" s="8"/>
      <c r="I225" s="8"/>
      <c r="J225" s="8"/>
      <c r="K225" s="8">
        <v>-6.7299999999995634</v>
      </c>
      <c r="L225" s="8"/>
      <c r="M225" s="8"/>
      <c r="N225" s="8"/>
      <c r="O225" s="17"/>
    </row>
    <row r="226" spans="1:15" ht="18.75" hidden="1" customHeight="1" x14ac:dyDescent="0.25">
      <c r="A226" s="13" t="s">
        <v>178</v>
      </c>
      <c r="B226" s="8">
        <v>221003</v>
      </c>
      <c r="C226" s="8">
        <v>55.759999999999991</v>
      </c>
      <c r="D226" s="8">
        <v>2000.08</v>
      </c>
      <c r="E226" s="8">
        <v>217.84999999999991</v>
      </c>
      <c r="F226" s="8">
        <v>300.70999999999981</v>
      </c>
      <c r="G226" s="8">
        <v>304.81</v>
      </c>
      <c r="H226" s="8"/>
      <c r="I226" s="8"/>
      <c r="J226" s="8"/>
      <c r="K226" s="8">
        <v>-4.1000000000001933</v>
      </c>
      <c r="L226" s="8"/>
      <c r="M226" s="8"/>
      <c r="N226" s="8"/>
      <c r="O226" s="17"/>
    </row>
    <row r="227" spans="1:15" ht="18.75" hidden="1" customHeight="1" x14ac:dyDescent="0.25">
      <c r="A227" s="13" t="s">
        <v>179</v>
      </c>
      <c r="B227" s="8">
        <v>198083</v>
      </c>
      <c r="C227" s="8">
        <v>35.89</v>
      </c>
      <c r="D227" s="8">
        <v>1792.65</v>
      </c>
      <c r="E227" s="8">
        <v>-130.17999999999989</v>
      </c>
      <c r="F227" s="8">
        <v>209.18000000000023</v>
      </c>
      <c r="G227" s="8">
        <v>212.03</v>
      </c>
      <c r="H227" s="8"/>
      <c r="I227" s="8"/>
      <c r="J227" s="8"/>
      <c r="K227" s="8">
        <v>-2.8499999999997669</v>
      </c>
      <c r="L227" s="8"/>
      <c r="M227" s="8"/>
      <c r="N227" s="8"/>
      <c r="O227" s="17"/>
    </row>
    <row r="228" spans="1:15" ht="18.75" hidden="1" customHeight="1" x14ac:dyDescent="0.25">
      <c r="A228" s="13" t="s">
        <v>180</v>
      </c>
      <c r="B228" s="8">
        <v>249355</v>
      </c>
      <c r="C228" s="8">
        <v>44.37</v>
      </c>
      <c r="D228" s="8">
        <v>2256.66</v>
      </c>
      <c r="E228" s="8">
        <v>105.18999999999937</v>
      </c>
      <c r="F228" s="8">
        <v>308.81999999999948</v>
      </c>
      <c r="G228" s="8">
        <v>313.02999999999997</v>
      </c>
      <c r="H228" s="8"/>
      <c r="I228" s="8"/>
      <c r="J228" s="8"/>
      <c r="K228" s="8">
        <v>-4.2100000000004911</v>
      </c>
      <c r="L228" s="8"/>
      <c r="M228" s="8"/>
      <c r="N228" s="8"/>
      <c r="O228" s="17"/>
    </row>
    <row r="229" spans="1:15" ht="18.75" hidden="1" customHeight="1" x14ac:dyDescent="0.25">
      <c r="A229" s="15" t="s">
        <v>181</v>
      </c>
      <c r="B229" s="8">
        <f>SUM(B230:B301)</f>
        <v>82677361</v>
      </c>
      <c r="C229" s="8">
        <f t="shared" ref="C229:K229" si="21">SUM(C230:C301)</f>
        <v>4634.05</v>
      </c>
      <c r="D229" s="8">
        <f t="shared" si="21"/>
        <v>748230.1</v>
      </c>
      <c r="E229" s="8">
        <f t="shared" si="21"/>
        <v>21471.359999999997</v>
      </c>
      <c r="F229" s="8">
        <f t="shared" si="21"/>
        <v>82833.709999999948</v>
      </c>
      <c r="G229" s="8">
        <f t="shared" si="21"/>
        <v>84390.749999999985</v>
      </c>
      <c r="H229" s="8"/>
      <c r="I229" s="8"/>
      <c r="J229" s="8"/>
      <c r="K229" s="8">
        <f t="shared" si="21"/>
        <v>-1557.0400000000132</v>
      </c>
      <c r="L229" s="8"/>
      <c r="M229" s="8"/>
      <c r="N229" s="8"/>
      <c r="O229" s="17"/>
    </row>
    <row r="230" spans="1:15" ht="18.75" hidden="1" customHeight="1" x14ac:dyDescent="0.25">
      <c r="A230" s="16" t="s">
        <v>182</v>
      </c>
      <c r="B230" s="8">
        <v>1218827</v>
      </c>
      <c r="C230" s="8">
        <v>-172.59000000000015</v>
      </c>
      <c r="D230" s="8">
        <v>11030.38</v>
      </c>
      <c r="E230" s="8">
        <v>-1286.9899999999998</v>
      </c>
      <c r="F230" s="8">
        <v>953.46999999999935</v>
      </c>
      <c r="G230" s="8">
        <v>966.47</v>
      </c>
      <c r="H230" s="8"/>
      <c r="I230" s="8"/>
      <c r="J230" s="8"/>
      <c r="K230" s="8">
        <v>-13.000000000000682</v>
      </c>
      <c r="L230" s="8"/>
      <c r="M230" s="8"/>
      <c r="N230" s="8"/>
      <c r="O230" s="17"/>
    </row>
    <row r="231" spans="1:15" ht="18.75" hidden="1" customHeight="1" x14ac:dyDescent="0.25">
      <c r="A231" s="16" t="s">
        <v>183</v>
      </c>
      <c r="B231" s="8">
        <v>1860874</v>
      </c>
      <c r="C231" s="8">
        <v>67.569999999999993</v>
      </c>
      <c r="D231" s="8">
        <v>16840.91</v>
      </c>
      <c r="E231" s="8">
        <v>-2624.8399999999974</v>
      </c>
      <c r="F231" s="8">
        <v>1481.2200000000021</v>
      </c>
      <c r="G231" s="8">
        <v>1501.42</v>
      </c>
      <c r="H231" s="8"/>
      <c r="I231" s="8"/>
      <c r="J231" s="8"/>
      <c r="K231" s="8">
        <v>-20.199999999997999</v>
      </c>
      <c r="L231" s="8"/>
      <c r="M231" s="8"/>
      <c r="N231" s="8"/>
      <c r="O231" s="17"/>
    </row>
    <row r="232" spans="1:15" ht="18.75" hidden="1" customHeight="1" x14ac:dyDescent="0.25">
      <c r="A232" s="16" t="s">
        <v>184</v>
      </c>
      <c r="B232" s="8">
        <v>319203</v>
      </c>
      <c r="C232" s="8">
        <v>25.82</v>
      </c>
      <c r="D232" s="8">
        <v>2888.79</v>
      </c>
      <c r="E232" s="8">
        <v>-1192.05</v>
      </c>
      <c r="F232" s="8">
        <v>-278.9500000000005</v>
      </c>
      <c r="G232" s="8">
        <v>0</v>
      </c>
      <c r="H232" s="8"/>
      <c r="I232" s="8"/>
      <c r="J232" s="8"/>
      <c r="K232" s="8">
        <v>-278.9500000000005</v>
      </c>
      <c r="L232" s="18"/>
      <c r="M232" s="18"/>
      <c r="N232" s="18"/>
      <c r="O232" s="26" t="s">
        <v>297</v>
      </c>
    </row>
    <row r="233" spans="1:15" ht="18.75" hidden="1" customHeight="1" x14ac:dyDescent="0.25">
      <c r="A233" s="16" t="s">
        <v>185</v>
      </c>
      <c r="B233" s="8">
        <v>297690</v>
      </c>
      <c r="C233" s="8">
        <v>40.230000000000018</v>
      </c>
      <c r="D233" s="8">
        <v>2694.09</v>
      </c>
      <c r="E233" s="8">
        <v>-1020.4799999999998</v>
      </c>
      <c r="F233" s="8">
        <v>-142.65999999999963</v>
      </c>
      <c r="G233" s="8">
        <v>0</v>
      </c>
      <c r="H233" s="8"/>
      <c r="I233" s="8"/>
      <c r="J233" s="8"/>
      <c r="K233" s="8">
        <v>-142.65999999999963</v>
      </c>
      <c r="L233" s="20"/>
      <c r="M233" s="20"/>
      <c r="N233" s="20"/>
      <c r="O233" s="27"/>
    </row>
    <row r="234" spans="1:15" ht="18.75" hidden="1" customHeight="1" x14ac:dyDescent="0.25">
      <c r="A234" s="16" t="s">
        <v>186</v>
      </c>
      <c r="B234" s="8">
        <v>2222851</v>
      </c>
      <c r="C234" s="8">
        <v>213.37</v>
      </c>
      <c r="D234" s="8">
        <v>20116.8</v>
      </c>
      <c r="E234" s="8">
        <v>-3125.5899999999983</v>
      </c>
      <c r="F234" s="8">
        <v>1610.6000000000004</v>
      </c>
      <c r="G234" s="8">
        <v>1632.57</v>
      </c>
      <c r="H234" s="8"/>
      <c r="I234" s="8"/>
      <c r="J234" s="8"/>
      <c r="K234" s="8">
        <v>-21.969999999999573</v>
      </c>
      <c r="L234" s="8"/>
      <c r="M234" s="8"/>
      <c r="N234" s="8"/>
      <c r="O234" s="17"/>
    </row>
    <row r="235" spans="1:15" ht="18.75" hidden="1" customHeight="1" x14ac:dyDescent="0.25">
      <c r="A235" s="16" t="s">
        <v>187</v>
      </c>
      <c r="B235" s="8">
        <v>1769963</v>
      </c>
      <c r="C235" s="8">
        <v>149.44999999999999</v>
      </c>
      <c r="D235" s="8">
        <v>16018.17</v>
      </c>
      <c r="E235" s="8">
        <v>-1622.69</v>
      </c>
      <c r="F235" s="8">
        <v>1843.1400000000017</v>
      </c>
      <c r="G235" s="8">
        <v>1868.28</v>
      </c>
      <c r="H235" s="8"/>
      <c r="I235" s="8"/>
      <c r="J235" s="8"/>
      <c r="K235" s="8">
        <v>-25.139999999998281</v>
      </c>
      <c r="L235" s="8"/>
      <c r="M235" s="8"/>
      <c r="N235" s="8"/>
      <c r="O235" s="17"/>
    </row>
    <row r="236" spans="1:15" ht="18.75" hidden="1" customHeight="1" x14ac:dyDescent="0.25">
      <c r="A236" s="16" t="s">
        <v>188</v>
      </c>
      <c r="B236" s="8">
        <v>1090383</v>
      </c>
      <c r="C236" s="8">
        <v>139.88999999999999</v>
      </c>
      <c r="D236" s="8">
        <v>9867.9699999999993</v>
      </c>
      <c r="E236" s="8">
        <v>-1336.6200000000008</v>
      </c>
      <c r="F236" s="8">
        <v>916.5</v>
      </c>
      <c r="G236" s="8">
        <v>929</v>
      </c>
      <c r="H236" s="8"/>
      <c r="I236" s="8"/>
      <c r="J236" s="8"/>
      <c r="K236" s="8">
        <v>-12.5</v>
      </c>
      <c r="L236" s="8"/>
      <c r="M236" s="8"/>
      <c r="N236" s="8"/>
      <c r="O236" s="17"/>
    </row>
    <row r="237" spans="1:15" ht="18.75" hidden="1" customHeight="1" x14ac:dyDescent="0.25">
      <c r="A237" s="16" t="s">
        <v>189</v>
      </c>
      <c r="B237" s="8">
        <v>1125231</v>
      </c>
      <c r="C237" s="8">
        <v>84</v>
      </c>
      <c r="D237" s="8">
        <v>10183.34</v>
      </c>
      <c r="E237" s="8">
        <v>-1088.9399999999973</v>
      </c>
      <c r="F237" s="8">
        <v>883.61000000000195</v>
      </c>
      <c r="G237" s="8">
        <v>895.66</v>
      </c>
      <c r="H237" s="8"/>
      <c r="I237" s="8"/>
      <c r="J237" s="8"/>
      <c r="K237" s="8">
        <v>-12.049999999998022</v>
      </c>
      <c r="L237" s="8"/>
      <c r="M237" s="8"/>
      <c r="N237" s="8"/>
      <c r="O237" s="17"/>
    </row>
    <row r="238" spans="1:15" ht="18.75" hidden="1" customHeight="1" x14ac:dyDescent="0.25">
      <c r="A238" s="16" t="s">
        <v>190</v>
      </c>
      <c r="B238" s="8">
        <v>2682696</v>
      </c>
      <c r="C238" s="8">
        <v>83.01</v>
      </c>
      <c r="D238" s="8">
        <v>24278.400000000001</v>
      </c>
      <c r="E238" s="8">
        <v>1738.4899999999943</v>
      </c>
      <c r="F238" s="8">
        <v>2939.5499999999993</v>
      </c>
      <c r="G238" s="8">
        <v>2979.64</v>
      </c>
      <c r="H238" s="8"/>
      <c r="I238" s="8"/>
      <c r="J238" s="8"/>
      <c r="K238" s="8">
        <v>-40.0900000000006</v>
      </c>
      <c r="L238" s="8"/>
      <c r="M238" s="8"/>
      <c r="N238" s="8"/>
      <c r="O238" s="17"/>
    </row>
    <row r="239" spans="1:15" ht="18.75" hidden="1" customHeight="1" x14ac:dyDescent="0.25">
      <c r="A239" s="16" t="s">
        <v>191</v>
      </c>
      <c r="B239" s="8">
        <v>699218</v>
      </c>
      <c r="C239" s="8">
        <v>59.84</v>
      </c>
      <c r="D239" s="8">
        <v>6327.92</v>
      </c>
      <c r="E239" s="8">
        <v>-2624.2299999999996</v>
      </c>
      <c r="F239" s="8">
        <v>52.3700000000008</v>
      </c>
      <c r="G239" s="8">
        <v>53.08</v>
      </c>
      <c r="H239" s="8"/>
      <c r="I239" s="8"/>
      <c r="J239" s="8"/>
      <c r="K239" s="8">
        <v>-0.70999999999919794</v>
      </c>
      <c r="L239" s="8"/>
      <c r="M239" s="8"/>
      <c r="N239" s="8"/>
      <c r="O239" s="17"/>
    </row>
    <row r="240" spans="1:15" ht="18.75" hidden="1" customHeight="1" x14ac:dyDescent="0.25">
      <c r="A240" s="16" t="s">
        <v>192</v>
      </c>
      <c r="B240" s="8">
        <v>844769</v>
      </c>
      <c r="C240" s="8">
        <v>198.26000000000022</v>
      </c>
      <c r="D240" s="8">
        <v>7645.16</v>
      </c>
      <c r="E240" s="8">
        <v>93.110000000000582</v>
      </c>
      <c r="F240" s="8">
        <v>1085.380000000001</v>
      </c>
      <c r="G240" s="8">
        <v>1100.18</v>
      </c>
      <c r="H240" s="8"/>
      <c r="I240" s="8"/>
      <c r="J240" s="8"/>
      <c r="K240" s="8">
        <v>-14.799999999999045</v>
      </c>
      <c r="L240" s="8"/>
      <c r="M240" s="8"/>
      <c r="N240" s="8"/>
      <c r="O240" s="17"/>
    </row>
    <row r="241" spans="1:15" ht="18.75" hidden="1" customHeight="1" x14ac:dyDescent="0.25">
      <c r="A241" s="16" t="s">
        <v>193</v>
      </c>
      <c r="B241" s="8">
        <v>970691</v>
      </c>
      <c r="C241" s="8">
        <v>5.09</v>
      </c>
      <c r="D241" s="8">
        <v>8784.75</v>
      </c>
      <c r="E241" s="8">
        <v>714.62999999999943</v>
      </c>
      <c r="F241" s="8">
        <v>1092.8499999999988</v>
      </c>
      <c r="G241" s="8">
        <v>1107.75</v>
      </c>
      <c r="H241" s="8"/>
      <c r="I241" s="8"/>
      <c r="J241" s="8"/>
      <c r="K241" s="8">
        <v>-14.900000000001228</v>
      </c>
      <c r="L241" s="8"/>
      <c r="M241" s="8"/>
      <c r="N241" s="8"/>
      <c r="O241" s="17"/>
    </row>
    <row r="242" spans="1:15" ht="18.75" hidden="1" customHeight="1" x14ac:dyDescent="0.25">
      <c r="A242" s="16" t="s">
        <v>194</v>
      </c>
      <c r="B242" s="8">
        <v>2675917</v>
      </c>
      <c r="C242" s="8">
        <v>74.39</v>
      </c>
      <c r="D242" s="8">
        <v>24217.05</v>
      </c>
      <c r="E242" s="8">
        <v>2200.3900000000049</v>
      </c>
      <c r="F242" s="8">
        <v>3280.6500000000033</v>
      </c>
      <c r="G242" s="8">
        <v>3325.39</v>
      </c>
      <c r="H242" s="8"/>
      <c r="I242" s="8"/>
      <c r="J242" s="8"/>
      <c r="K242" s="8">
        <v>-44.739999999996598</v>
      </c>
      <c r="L242" s="8"/>
      <c r="M242" s="8"/>
      <c r="N242" s="8"/>
      <c r="O242" s="17"/>
    </row>
    <row r="243" spans="1:15" ht="18.75" hidden="1" customHeight="1" x14ac:dyDescent="0.25">
      <c r="A243" s="16" t="s">
        <v>195</v>
      </c>
      <c r="B243" s="8">
        <v>1131851</v>
      </c>
      <c r="C243" s="8">
        <v>231.15</v>
      </c>
      <c r="D243" s="8">
        <v>10243.25</v>
      </c>
      <c r="E243" s="8">
        <v>684.30999999999949</v>
      </c>
      <c r="F243" s="8">
        <v>1623.6500000000015</v>
      </c>
      <c r="G243" s="8">
        <v>1645.79</v>
      </c>
      <c r="H243" s="8"/>
      <c r="I243" s="8"/>
      <c r="J243" s="8"/>
      <c r="K243" s="8">
        <v>-22.139999999998508</v>
      </c>
      <c r="L243" s="8"/>
      <c r="M243" s="8"/>
      <c r="N243" s="8"/>
      <c r="O243" s="17"/>
    </row>
    <row r="244" spans="1:15" ht="18.75" hidden="1" customHeight="1" x14ac:dyDescent="0.25">
      <c r="A244" s="16" t="s">
        <v>196</v>
      </c>
      <c r="B244" s="8">
        <v>789679</v>
      </c>
      <c r="C244" s="8">
        <v>49.460000000000036</v>
      </c>
      <c r="D244" s="8">
        <v>7146.59</v>
      </c>
      <c r="E244" s="8">
        <v>706.51999999999953</v>
      </c>
      <c r="F244" s="8">
        <v>1071.6199999999999</v>
      </c>
      <c r="G244" s="8">
        <v>1086.23</v>
      </c>
      <c r="H244" s="8"/>
      <c r="I244" s="8"/>
      <c r="J244" s="8"/>
      <c r="K244" s="8">
        <v>-14.610000000000127</v>
      </c>
      <c r="L244" s="8"/>
      <c r="M244" s="8"/>
      <c r="N244" s="8"/>
      <c r="O244" s="17"/>
    </row>
    <row r="245" spans="1:15" ht="18.75" hidden="1" customHeight="1" x14ac:dyDescent="0.25">
      <c r="A245" s="16" t="s">
        <v>197</v>
      </c>
      <c r="B245" s="8">
        <v>209793</v>
      </c>
      <c r="C245" s="8">
        <v>-19.170000000000002</v>
      </c>
      <c r="D245" s="8">
        <v>1898.63</v>
      </c>
      <c r="E245" s="8">
        <v>102.58999999999997</v>
      </c>
      <c r="F245" s="8">
        <v>173.63000000000017</v>
      </c>
      <c r="G245" s="8">
        <v>176</v>
      </c>
      <c r="H245" s="8"/>
      <c r="I245" s="8"/>
      <c r="J245" s="8"/>
      <c r="K245" s="8">
        <v>-2.369999999999834</v>
      </c>
      <c r="L245" s="8"/>
      <c r="M245" s="8"/>
      <c r="N245" s="8"/>
      <c r="O245" s="17"/>
    </row>
    <row r="246" spans="1:15" ht="18.75" hidden="1" customHeight="1" x14ac:dyDescent="0.25">
      <c r="A246" s="16" t="s">
        <v>198</v>
      </c>
      <c r="B246" s="8">
        <v>324835</v>
      </c>
      <c r="C246" s="8">
        <v>20.63</v>
      </c>
      <c r="D246" s="8">
        <v>2939.76</v>
      </c>
      <c r="E246" s="8">
        <v>243.56000000000006</v>
      </c>
      <c r="F246" s="8">
        <v>407.87000000000046</v>
      </c>
      <c r="G246" s="8">
        <v>413.43</v>
      </c>
      <c r="H246" s="8"/>
      <c r="I246" s="8"/>
      <c r="J246" s="8"/>
      <c r="K246" s="8">
        <v>-5.5599999999995475</v>
      </c>
      <c r="L246" s="8"/>
      <c r="M246" s="8"/>
      <c r="N246" s="8"/>
      <c r="O246" s="17"/>
    </row>
    <row r="247" spans="1:15" ht="18.75" hidden="1" customHeight="1" x14ac:dyDescent="0.25">
      <c r="A247" s="16" t="s">
        <v>199</v>
      </c>
      <c r="B247" s="8">
        <v>1386638</v>
      </c>
      <c r="C247" s="8">
        <v>112.71</v>
      </c>
      <c r="D247" s="8">
        <v>12549.07</v>
      </c>
      <c r="E247" s="8">
        <v>-246.17999999999711</v>
      </c>
      <c r="F247" s="8">
        <v>531.96000000000231</v>
      </c>
      <c r="G247" s="8">
        <v>539.21</v>
      </c>
      <c r="H247" s="8"/>
      <c r="I247" s="8"/>
      <c r="J247" s="8"/>
      <c r="K247" s="8">
        <v>-7.2499999999977263</v>
      </c>
      <c r="L247" s="8"/>
      <c r="M247" s="8"/>
      <c r="N247" s="8"/>
      <c r="O247" s="17"/>
    </row>
    <row r="248" spans="1:15" ht="18.75" hidden="1" customHeight="1" x14ac:dyDescent="0.25">
      <c r="A248" s="16" t="s">
        <v>200</v>
      </c>
      <c r="B248" s="8">
        <v>717720</v>
      </c>
      <c r="C248" s="8">
        <v>54.13</v>
      </c>
      <c r="D248" s="8">
        <v>6495.37</v>
      </c>
      <c r="E248" s="8">
        <v>537.77000000000135</v>
      </c>
      <c r="F248" s="8">
        <v>866.41000000000076</v>
      </c>
      <c r="G248" s="8">
        <v>878.23</v>
      </c>
      <c r="H248" s="8"/>
      <c r="I248" s="8"/>
      <c r="J248" s="8"/>
      <c r="K248" s="8">
        <v>-11.819999999999254</v>
      </c>
      <c r="L248" s="8"/>
      <c r="M248" s="8"/>
      <c r="N248" s="8"/>
      <c r="O248" s="17"/>
    </row>
    <row r="249" spans="1:15" ht="18.75" hidden="1" customHeight="1" x14ac:dyDescent="0.25">
      <c r="A249" s="16" t="s">
        <v>201</v>
      </c>
      <c r="B249" s="8">
        <v>372885</v>
      </c>
      <c r="C249" s="8">
        <v>45.44</v>
      </c>
      <c r="D249" s="8">
        <v>3374.61</v>
      </c>
      <c r="E249" s="8">
        <v>166.09000000000003</v>
      </c>
      <c r="F249" s="8">
        <v>508.18999999999994</v>
      </c>
      <c r="G249" s="8">
        <v>515.12</v>
      </c>
      <c r="H249" s="8"/>
      <c r="I249" s="8"/>
      <c r="J249" s="8"/>
      <c r="K249" s="8">
        <v>-6.9300000000000637</v>
      </c>
      <c r="L249" s="8"/>
      <c r="M249" s="8"/>
      <c r="N249" s="8"/>
      <c r="O249" s="17"/>
    </row>
    <row r="250" spans="1:15" ht="18.75" hidden="1" customHeight="1" x14ac:dyDescent="0.25">
      <c r="A250" s="16" t="s">
        <v>202</v>
      </c>
      <c r="B250" s="8">
        <v>1290630</v>
      </c>
      <c r="C250" s="8">
        <v>353.58</v>
      </c>
      <c r="D250" s="8">
        <v>11680.2</v>
      </c>
      <c r="E250" s="8">
        <v>1130.1299999999983</v>
      </c>
      <c r="F250" s="8">
        <v>2013.3200000000006</v>
      </c>
      <c r="G250" s="8">
        <v>2040.78</v>
      </c>
      <c r="H250" s="8"/>
      <c r="I250" s="8"/>
      <c r="J250" s="8"/>
      <c r="K250" s="8">
        <v>-27.459999999999354</v>
      </c>
      <c r="L250" s="8"/>
      <c r="M250" s="8"/>
      <c r="N250" s="8"/>
      <c r="O250" s="17"/>
    </row>
    <row r="251" spans="1:15" ht="18.75" hidden="1" customHeight="1" x14ac:dyDescent="0.25">
      <c r="A251" s="16" t="s">
        <v>203</v>
      </c>
      <c r="B251" s="8">
        <v>1663037</v>
      </c>
      <c r="C251" s="8">
        <v>716.39</v>
      </c>
      <c r="D251" s="8">
        <v>15050.48</v>
      </c>
      <c r="E251" s="8">
        <v>2779.2900000000009</v>
      </c>
      <c r="F251" s="8">
        <v>2723.8600000000006</v>
      </c>
      <c r="G251" s="8">
        <v>2761.01</v>
      </c>
      <c r="H251" s="8"/>
      <c r="I251" s="8"/>
      <c r="J251" s="8"/>
      <c r="K251" s="8">
        <v>-37.149999999999636</v>
      </c>
      <c r="L251" s="8"/>
      <c r="M251" s="8"/>
      <c r="N251" s="8"/>
      <c r="O251" s="17"/>
    </row>
    <row r="252" spans="1:15" ht="18.75" hidden="1" customHeight="1" x14ac:dyDescent="0.25">
      <c r="A252" s="16" t="s">
        <v>204</v>
      </c>
      <c r="B252" s="8">
        <v>1302330</v>
      </c>
      <c r="C252" s="8">
        <v>9.14</v>
      </c>
      <c r="D252" s="8">
        <v>11786.09</v>
      </c>
      <c r="E252" s="8">
        <v>607.22000000000025</v>
      </c>
      <c r="F252" s="8">
        <v>997.82999999999902</v>
      </c>
      <c r="G252" s="8">
        <v>1011.44</v>
      </c>
      <c r="H252" s="8"/>
      <c r="I252" s="8"/>
      <c r="J252" s="8"/>
      <c r="K252" s="8">
        <v>-13.610000000001037</v>
      </c>
      <c r="L252" s="8"/>
      <c r="M252" s="8"/>
      <c r="N252" s="8"/>
      <c r="O252" s="17"/>
    </row>
    <row r="253" spans="1:15" ht="18.75" hidden="1" customHeight="1" x14ac:dyDescent="0.25">
      <c r="A253" s="16" t="s">
        <v>254</v>
      </c>
      <c r="B253" s="8">
        <v>1503941</v>
      </c>
      <c r="C253" s="8">
        <v>-174.78</v>
      </c>
      <c r="D253" s="8">
        <v>13610.67</v>
      </c>
      <c r="E253" s="8">
        <v>1682.369999999999</v>
      </c>
      <c r="F253" s="8">
        <v>1555.5399999999991</v>
      </c>
      <c r="G253" s="8">
        <v>1576.75</v>
      </c>
      <c r="H253" s="8"/>
      <c r="I253" s="8"/>
      <c r="J253" s="8"/>
      <c r="K253" s="8">
        <v>-21.210000000000946</v>
      </c>
      <c r="L253" s="8"/>
      <c r="M253" s="8"/>
      <c r="N253" s="8"/>
      <c r="O253" s="17"/>
    </row>
    <row r="254" spans="1:15" ht="18.75" hidden="1" customHeight="1" x14ac:dyDescent="0.25">
      <c r="A254" s="16" t="s">
        <v>205</v>
      </c>
      <c r="B254" s="8">
        <v>855985</v>
      </c>
      <c r="C254" s="8">
        <v>23.02</v>
      </c>
      <c r="D254" s="8">
        <v>7746.66</v>
      </c>
      <c r="E254" s="8">
        <v>556.92999999999938</v>
      </c>
      <c r="F254" s="8">
        <v>817.64999999999964</v>
      </c>
      <c r="G254" s="8">
        <v>828.8</v>
      </c>
      <c r="H254" s="8"/>
      <c r="I254" s="8"/>
      <c r="J254" s="8"/>
      <c r="K254" s="8">
        <v>-11.150000000000318</v>
      </c>
      <c r="L254" s="8"/>
      <c r="M254" s="8"/>
      <c r="N254" s="8"/>
      <c r="O254" s="17"/>
    </row>
    <row r="255" spans="1:15" ht="18.75" hidden="1" customHeight="1" x14ac:dyDescent="0.25">
      <c r="A255" s="16" t="s">
        <v>206</v>
      </c>
      <c r="B255" s="8">
        <v>1295638</v>
      </c>
      <c r="C255" s="8">
        <v>214.81</v>
      </c>
      <c r="D255" s="8">
        <v>11725.52</v>
      </c>
      <c r="E255" s="8">
        <v>404.650000000001</v>
      </c>
      <c r="F255" s="8">
        <v>1499.7600000000034</v>
      </c>
      <c r="G255" s="8">
        <v>1520.21</v>
      </c>
      <c r="H255" s="8"/>
      <c r="I255" s="8"/>
      <c r="J255" s="8"/>
      <c r="K255" s="8">
        <v>-20.449999999996635</v>
      </c>
      <c r="L255" s="8"/>
      <c r="M255" s="8"/>
      <c r="N255" s="8"/>
      <c r="O255" s="17"/>
    </row>
    <row r="256" spans="1:15" ht="18.75" hidden="1" customHeight="1" x14ac:dyDescent="0.25">
      <c r="A256" s="16" t="s">
        <v>207</v>
      </c>
      <c r="B256" s="8">
        <v>2280360</v>
      </c>
      <c r="C256" s="8">
        <v>-121.21</v>
      </c>
      <c r="D256" s="8">
        <v>20637.259999999998</v>
      </c>
      <c r="E256" s="8">
        <v>1005.3300000000017</v>
      </c>
      <c r="F256" s="8">
        <v>1815.6299999999974</v>
      </c>
      <c r="G256" s="8">
        <v>1840.39</v>
      </c>
      <c r="H256" s="8"/>
      <c r="I256" s="8"/>
      <c r="J256" s="8"/>
      <c r="K256" s="8">
        <v>-24.760000000002719</v>
      </c>
      <c r="L256" s="8"/>
      <c r="M256" s="8"/>
      <c r="N256" s="8"/>
      <c r="O256" s="17"/>
    </row>
    <row r="257" spans="1:15" ht="18.75" hidden="1" customHeight="1" x14ac:dyDescent="0.25">
      <c r="A257" s="16" t="s">
        <v>255</v>
      </c>
      <c r="B257" s="8">
        <v>1338815</v>
      </c>
      <c r="C257" s="8">
        <v>321.43000000000029</v>
      </c>
      <c r="D257" s="8">
        <v>12116.28</v>
      </c>
      <c r="E257" s="8">
        <v>988.86000000000058</v>
      </c>
      <c r="F257" s="8">
        <v>2139.6400000000012</v>
      </c>
      <c r="G257" s="8">
        <v>2168.8200000000002</v>
      </c>
      <c r="H257" s="8"/>
      <c r="I257" s="8"/>
      <c r="J257" s="8"/>
      <c r="K257" s="8">
        <v>-29.179999999998927</v>
      </c>
      <c r="L257" s="8"/>
      <c r="M257" s="8"/>
      <c r="N257" s="8"/>
      <c r="O257" s="17"/>
    </row>
    <row r="258" spans="1:15" ht="18.75" hidden="1" customHeight="1" x14ac:dyDescent="0.25">
      <c r="A258" s="16" t="s">
        <v>208</v>
      </c>
      <c r="B258" s="8">
        <v>704601</v>
      </c>
      <c r="C258" s="8">
        <v>27.74</v>
      </c>
      <c r="D258" s="8">
        <v>6376.64</v>
      </c>
      <c r="E258" s="8">
        <v>547.40000000000055</v>
      </c>
      <c r="F258" s="8">
        <v>883.22000000000025</v>
      </c>
      <c r="G258" s="8">
        <v>895.27</v>
      </c>
      <c r="H258" s="8"/>
      <c r="I258" s="8"/>
      <c r="J258" s="8"/>
      <c r="K258" s="8">
        <v>-12.049999999999727</v>
      </c>
      <c r="L258" s="8"/>
      <c r="M258" s="8"/>
      <c r="N258" s="8"/>
      <c r="O258" s="17"/>
    </row>
    <row r="259" spans="1:15" ht="18.75" hidden="1" customHeight="1" x14ac:dyDescent="0.25">
      <c r="A259" s="16" t="s">
        <v>209</v>
      </c>
      <c r="B259" s="8">
        <v>724577</v>
      </c>
      <c r="C259" s="8">
        <v>-12.08</v>
      </c>
      <c r="D259" s="8">
        <v>6557.42</v>
      </c>
      <c r="E259" s="8">
        <v>623.19999999999959</v>
      </c>
      <c r="F259" s="8">
        <v>827.31999999999948</v>
      </c>
      <c r="G259" s="8">
        <v>838.6</v>
      </c>
      <c r="H259" s="8"/>
      <c r="I259" s="8"/>
      <c r="J259" s="8"/>
      <c r="K259" s="8">
        <v>-11.280000000000541</v>
      </c>
      <c r="L259" s="8"/>
      <c r="M259" s="8"/>
      <c r="N259" s="8"/>
      <c r="O259" s="17"/>
    </row>
    <row r="260" spans="1:15" ht="18.75" hidden="1" customHeight="1" x14ac:dyDescent="0.25">
      <c r="A260" s="16" t="s">
        <v>210</v>
      </c>
      <c r="B260" s="8">
        <v>587813</v>
      </c>
      <c r="C260" s="8">
        <v>-13.57</v>
      </c>
      <c r="D260" s="8">
        <v>5319.71</v>
      </c>
      <c r="E260" s="8">
        <v>518.71999999999912</v>
      </c>
      <c r="F260" s="8">
        <v>703.98999999999955</v>
      </c>
      <c r="G260" s="8">
        <v>713.59</v>
      </c>
      <c r="H260" s="8"/>
      <c r="I260" s="8"/>
      <c r="J260" s="8"/>
      <c r="K260" s="8">
        <v>-9.6000000000004775</v>
      </c>
      <c r="L260" s="8"/>
      <c r="M260" s="8"/>
      <c r="N260" s="8"/>
      <c r="O260" s="17"/>
    </row>
    <row r="261" spans="1:15" ht="18.75" hidden="1" customHeight="1" x14ac:dyDescent="0.25">
      <c r="A261" s="16" t="s">
        <v>211</v>
      </c>
      <c r="B261" s="8">
        <v>376488</v>
      </c>
      <c r="C261" s="8">
        <v>-11.81</v>
      </c>
      <c r="D261" s="8">
        <v>3407.22</v>
      </c>
      <c r="E261" s="8">
        <v>80.120000000000232</v>
      </c>
      <c r="F261" s="8">
        <v>251.24999999999989</v>
      </c>
      <c r="G261" s="8">
        <v>254.68</v>
      </c>
      <c r="H261" s="8"/>
      <c r="I261" s="8"/>
      <c r="J261" s="8"/>
      <c r="K261" s="8">
        <v>-3.4300000000001205</v>
      </c>
      <c r="L261" s="8"/>
      <c r="M261" s="8"/>
      <c r="N261" s="8"/>
      <c r="O261" s="17"/>
    </row>
    <row r="262" spans="1:15" ht="18.75" hidden="1" customHeight="1" x14ac:dyDescent="0.25">
      <c r="A262" s="16" t="s">
        <v>212</v>
      </c>
      <c r="B262" s="8">
        <v>157544</v>
      </c>
      <c r="C262" s="8">
        <v>17.200000000000045</v>
      </c>
      <c r="D262" s="8">
        <v>1425.77</v>
      </c>
      <c r="E262" s="8">
        <v>91.640000000000327</v>
      </c>
      <c r="F262" s="8">
        <v>196.24000000000024</v>
      </c>
      <c r="G262" s="8">
        <v>198.92</v>
      </c>
      <c r="H262" s="8"/>
      <c r="I262" s="8"/>
      <c r="J262" s="8"/>
      <c r="K262" s="8">
        <v>-2.679999999999751</v>
      </c>
      <c r="L262" s="8"/>
      <c r="M262" s="8"/>
      <c r="N262" s="8"/>
      <c r="O262" s="17"/>
    </row>
    <row r="263" spans="1:15" ht="18.75" hidden="1" customHeight="1" x14ac:dyDescent="0.25">
      <c r="A263" s="16" t="s">
        <v>213</v>
      </c>
      <c r="B263" s="8">
        <v>139544</v>
      </c>
      <c r="C263" s="8">
        <v>-10.89</v>
      </c>
      <c r="D263" s="8">
        <v>1262.8699999999999</v>
      </c>
      <c r="E263" s="8">
        <v>70.100000000000307</v>
      </c>
      <c r="F263" s="8">
        <v>111.00000000000017</v>
      </c>
      <c r="G263" s="8">
        <v>112.51</v>
      </c>
      <c r="H263" s="8"/>
      <c r="I263" s="8"/>
      <c r="J263" s="8"/>
      <c r="K263" s="8">
        <v>-1.5099999999998346</v>
      </c>
      <c r="L263" s="8"/>
      <c r="M263" s="8"/>
      <c r="N263" s="8"/>
      <c r="O263" s="17"/>
    </row>
    <row r="264" spans="1:15" ht="18.75" hidden="1" customHeight="1" x14ac:dyDescent="0.25">
      <c r="A264" s="16" t="s">
        <v>214</v>
      </c>
      <c r="B264" s="8">
        <v>473577.00000000006</v>
      </c>
      <c r="C264" s="8">
        <v>35.97</v>
      </c>
      <c r="D264" s="8">
        <v>4285.87</v>
      </c>
      <c r="E264" s="8">
        <v>-20.929999999999382</v>
      </c>
      <c r="F264" s="8">
        <v>457.75999999999976</v>
      </c>
      <c r="G264" s="8">
        <v>464</v>
      </c>
      <c r="H264" s="8"/>
      <c r="I264" s="8"/>
      <c r="J264" s="8"/>
      <c r="K264" s="8">
        <v>-6.2400000000002365</v>
      </c>
      <c r="L264" s="8"/>
      <c r="M264" s="8"/>
      <c r="N264" s="8"/>
      <c r="O264" s="17"/>
    </row>
    <row r="265" spans="1:15" ht="18.75" hidden="1" customHeight="1" x14ac:dyDescent="0.25">
      <c r="A265" s="16" t="s">
        <v>215</v>
      </c>
      <c r="B265" s="8">
        <v>2490507</v>
      </c>
      <c r="C265" s="8">
        <v>389.53</v>
      </c>
      <c r="D265" s="8">
        <v>22539.09</v>
      </c>
      <c r="E265" s="8">
        <v>597.80000000000109</v>
      </c>
      <c r="F265" s="8">
        <v>2490.6199999999972</v>
      </c>
      <c r="G265" s="8">
        <v>2524.59</v>
      </c>
      <c r="H265" s="8"/>
      <c r="I265" s="8"/>
      <c r="J265" s="8"/>
      <c r="K265" s="8">
        <v>-33.970000000002983</v>
      </c>
      <c r="L265" s="8"/>
      <c r="M265" s="8"/>
      <c r="N265" s="8"/>
      <c r="O265" s="17"/>
    </row>
    <row r="266" spans="1:15" ht="18.75" hidden="1" customHeight="1" x14ac:dyDescent="0.25">
      <c r="A266" s="16" t="s">
        <v>216</v>
      </c>
      <c r="B266" s="8">
        <v>1835701</v>
      </c>
      <c r="C266" s="8">
        <v>18.29</v>
      </c>
      <c r="D266" s="8">
        <v>16613.09</v>
      </c>
      <c r="E266" s="8">
        <v>-307.65000000000236</v>
      </c>
      <c r="F266" s="8">
        <v>503.51999999999771</v>
      </c>
      <c r="G266" s="8">
        <v>510.39</v>
      </c>
      <c r="H266" s="8"/>
      <c r="I266" s="8"/>
      <c r="J266" s="8"/>
      <c r="K266" s="8">
        <v>-6.8700000000022783</v>
      </c>
      <c r="L266" s="8"/>
      <c r="M266" s="8"/>
      <c r="N266" s="8"/>
      <c r="O266" s="17"/>
    </row>
    <row r="267" spans="1:15" ht="18.75" hidden="1" customHeight="1" x14ac:dyDescent="0.25">
      <c r="A267" s="16" t="s">
        <v>217</v>
      </c>
      <c r="B267" s="8">
        <v>1420468</v>
      </c>
      <c r="C267" s="8">
        <v>160.92000000000007</v>
      </c>
      <c r="D267" s="8">
        <v>12855.24</v>
      </c>
      <c r="E267" s="8">
        <v>-130.39999999999964</v>
      </c>
      <c r="F267" s="8">
        <v>794.03999999999905</v>
      </c>
      <c r="G267" s="8">
        <v>804.87</v>
      </c>
      <c r="H267" s="8"/>
      <c r="I267" s="8"/>
      <c r="J267" s="8"/>
      <c r="K267" s="8">
        <v>-10.83000000000095</v>
      </c>
      <c r="L267" s="8"/>
      <c r="M267" s="8"/>
      <c r="N267" s="8"/>
      <c r="O267" s="17"/>
    </row>
    <row r="268" spans="1:15" ht="18.75" hidden="1" customHeight="1" x14ac:dyDescent="0.25">
      <c r="A268" s="16" t="s">
        <v>218</v>
      </c>
      <c r="B268" s="8">
        <v>2199828</v>
      </c>
      <c r="C268" s="8">
        <v>191.32</v>
      </c>
      <c r="D268" s="8">
        <v>19908.439999999999</v>
      </c>
      <c r="E268" s="8">
        <v>1960.1999999999962</v>
      </c>
      <c r="F268" s="8">
        <v>3087.3799999999965</v>
      </c>
      <c r="G268" s="8">
        <v>3129.49</v>
      </c>
      <c r="H268" s="8"/>
      <c r="I268" s="8"/>
      <c r="J268" s="8"/>
      <c r="K268" s="8">
        <v>-42.110000000003311</v>
      </c>
      <c r="L268" s="8"/>
      <c r="M268" s="8"/>
      <c r="N268" s="8"/>
      <c r="O268" s="17"/>
    </row>
    <row r="269" spans="1:15" ht="18.75" hidden="1" customHeight="1" x14ac:dyDescent="0.25">
      <c r="A269" s="16" t="s">
        <v>219</v>
      </c>
      <c r="B269" s="8">
        <v>1259606</v>
      </c>
      <c r="C269" s="8">
        <v>246.60000000000036</v>
      </c>
      <c r="D269" s="8">
        <v>11399.43</v>
      </c>
      <c r="E269" s="8">
        <v>367.35000000000218</v>
      </c>
      <c r="F269" s="8">
        <v>1506.2700000000041</v>
      </c>
      <c r="G269" s="8">
        <v>1526.81</v>
      </c>
      <c r="H269" s="8"/>
      <c r="I269" s="8"/>
      <c r="J269" s="8"/>
      <c r="K269" s="8">
        <v>-20.539999999995871</v>
      </c>
      <c r="L269" s="8"/>
      <c r="M269" s="8"/>
      <c r="N269" s="8"/>
      <c r="O269" s="17"/>
    </row>
    <row r="270" spans="1:15" ht="18.75" hidden="1" customHeight="1" x14ac:dyDescent="0.25">
      <c r="A270" s="16" t="s">
        <v>220</v>
      </c>
      <c r="B270" s="8">
        <v>1870749</v>
      </c>
      <c r="C270" s="8">
        <v>201.18000000000029</v>
      </c>
      <c r="D270" s="8">
        <v>16930.28</v>
      </c>
      <c r="E270" s="8">
        <v>652.98999999999887</v>
      </c>
      <c r="F270" s="8">
        <v>1490.5899999999974</v>
      </c>
      <c r="G270" s="8">
        <v>1510.92</v>
      </c>
      <c r="H270" s="8"/>
      <c r="I270" s="8"/>
      <c r="J270" s="8"/>
      <c r="K270" s="8">
        <v>-20.330000000002656</v>
      </c>
      <c r="L270" s="8"/>
      <c r="M270" s="8"/>
      <c r="N270" s="8"/>
      <c r="O270" s="17"/>
    </row>
    <row r="271" spans="1:15" ht="18.75" hidden="1" customHeight="1" x14ac:dyDescent="0.25">
      <c r="A271" s="16" t="s">
        <v>221</v>
      </c>
      <c r="B271" s="8">
        <v>2882819</v>
      </c>
      <c r="C271" s="8">
        <v>-12.87</v>
      </c>
      <c r="D271" s="8">
        <v>26089.51</v>
      </c>
      <c r="E271" s="8">
        <v>-807.02999999999884</v>
      </c>
      <c r="F271" s="8">
        <v>1648.1999999999971</v>
      </c>
      <c r="G271" s="8">
        <v>1670.68</v>
      </c>
      <c r="H271" s="8"/>
      <c r="I271" s="8"/>
      <c r="J271" s="8"/>
      <c r="K271" s="8">
        <v>-22.480000000002974</v>
      </c>
      <c r="L271" s="8"/>
      <c r="M271" s="8"/>
      <c r="N271" s="8"/>
      <c r="O271" s="17"/>
    </row>
    <row r="272" spans="1:15" ht="18.75" hidden="1" customHeight="1" x14ac:dyDescent="0.25">
      <c r="A272" s="16" t="s">
        <v>222</v>
      </c>
      <c r="B272" s="8">
        <v>613864</v>
      </c>
      <c r="C272" s="8">
        <v>8.49</v>
      </c>
      <c r="D272" s="8">
        <v>5555.47</v>
      </c>
      <c r="E272" s="8">
        <v>342.32999999999925</v>
      </c>
      <c r="F272" s="8">
        <v>752.68999999999892</v>
      </c>
      <c r="G272" s="8">
        <v>762.96</v>
      </c>
      <c r="H272" s="8"/>
      <c r="I272" s="8"/>
      <c r="J272" s="8"/>
      <c r="K272" s="8">
        <v>-10.270000000001119</v>
      </c>
      <c r="L272" s="8"/>
      <c r="M272" s="8"/>
      <c r="N272" s="8"/>
      <c r="O272" s="17"/>
    </row>
    <row r="273" spans="1:15" ht="18.75" hidden="1" customHeight="1" x14ac:dyDescent="0.25">
      <c r="A273" s="16" t="s">
        <v>223</v>
      </c>
      <c r="B273" s="8">
        <v>319456</v>
      </c>
      <c r="C273" s="8">
        <v>26.63</v>
      </c>
      <c r="D273" s="8">
        <v>2891.08</v>
      </c>
      <c r="E273" s="8">
        <v>196.91999999999962</v>
      </c>
      <c r="F273" s="8">
        <v>390.9099999999994</v>
      </c>
      <c r="G273" s="8">
        <v>396.24</v>
      </c>
      <c r="H273" s="8"/>
      <c r="I273" s="8"/>
      <c r="J273" s="8"/>
      <c r="K273" s="8">
        <v>-5.3300000000006094</v>
      </c>
      <c r="L273" s="8"/>
      <c r="M273" s="8"/>
      <c r="N273" s="8"/>
      <c r="O273" s="17"/>
    </row>
    <row r="274" spans="1:15" ht="18.75" hidden="1" customHeight="1" x14ac:dyDescent="0.25">
      <c r="A274" s="16" t="s">
        <v>224</v>
      </c>
      <c r="B274" s="8">
        <v>380005</v>
      </c>
      <c r="C274" s="8">
        <v>25.14</v>
      </c>
      <c r="D274" s="8">
        <v>3439.05</v>
      </c>
      <c r="E274" s="8">
        <v>137.52000000000044</v>
      </c>
      <c r="F274" s="8">
        <v>514.83000000000038</v>
      </c>
      <c r="G274" s="8">
        <v>521.85</v>
      </c>
      <c r="H274" s="8"/>
      <c r="I274" s="8"/>
      <c r="J274" s="8"/>
      <c r="K274" s="8">
        <v>-7.0199999999996407</v>
      </c>
      <c r="L274" s="8"/>
      <c r="M274" s="8"/>
      <c r="N274" s="8"/>
      <c r="O274" s="17"/>
    </row>
    <row r="275" spans="1:15" ht="18.75" hidden="1" customHeight="1" x14ac:dyDescent="0.25">
      <c r="A275" s="16" t="s">
        <v>225</v>
      </c>
      <c r="B275" s="8">
        <v>966587</v>
      </c>
      <c r="C275" s="8">
        <v>78.39</v>
      </c>
      <c r="D275" s="8">
        <v>8747.61</v>
      </c>
      <c r="E275" s="8">
        <v>731.04999999999905</v>
      </c>
      <c r="F275" s="8">
        <v>1245.2799999999986</v>
      </c>
      <c r="G275" s="8">
        <v>1262.26</v>
      </c>
      <c r="H275" s="8"/>
      <c r="I275" s="8"/>
      <c r="J275" s="8"/>
      <c r="K275" s="8">
        <v>-16.980000000001382</v>
      </c>
      <c r="L275" s="8"/>
      <c r="M275" s="8"/>
      <c r="N275" s="8"/>
      <c r="O275" s="17"/>
    </row>
    <row r="276" spans="1:15" ht="18.75" hidden="1" customHeight="1" x14ac:dyDescent="0.25">
      <c r="A276" s="16" t="s">
        <v>226</v>
      </c>
      <c r="B276" s="8">
        <v>817112</v>
      </c>
      <c r="C276" s="8">
        <v>3.57</v>
      </c>
      <c r="D276" s="8">
        <v>7394.86</v>
      </c>
      <c r="E276" s="8">
        <v>509.41000000000122</v>
      </c>
      <c r="F276" s="8">
        <v>811.38000000000056</v>
      </c>
      <c r="G276" s="8">
        <v>822.45</v>
      </c>
      <c r="H276" s="8"/>
      <c r="I276" s="8"/>
      <c r="J276" s="8"/>
      <c r="K276" s="8">
        <v>-11.069999999999482</v>
      </c>
      <c r="L276" s="8"/>
      <c r="M276" s="8"/>
      <c r="N276" s="8"/>
      <c r="O276" s="17"/>
    </row>
    <row r="277" spans="1:15" ht="18.75" hidden="1" customHeight="1" x14ac:dyDescent="0.25">
      <c r="A277" s="16" t="s">
        <v>227</v>
      </c>
      <c r="B277" s="8">
        <v>903715</v>
      </c>
      <c r="C277" s="8">
        <v>128.5</v>
      </c>
      <c r="D277" s="8">
        <v>8178.62</v>
      </c>
      <c r="E277" s="8">
        <v>711.88999999999896</v>
      </c>
      <c r="F277" s="8">
        <v>1193.5299999999984</v>
      </c>
      <c r="G277" s="8">
        <v>1209.81</v>
      </c>
      <c r="H277" s="8"/>
      <c r="I277" s="8"/>
      <c r="J277" s="8"/>
      <c r="K277" s="8">
        <v>-16.280000000001564</v>
      </c>
      <c r="L277" s="8"/>
      <c r="M277" s="8"/>
      <c r="N277" s="8"/>
      <c r="O277" s="17"/>
    </row>
    <row r="278" spans="1:15" ht="18.75" hidden="1" customHeight="1" x14ac:dyDescent="0.25">
      <c r="A278" s="16" t="s">
        <v>228</v>
      </c>
      <c r="B278" s="8">
        <v>652387</v>
      </c>
      <c r="C278" s="8">
        <v>25.3</v>
      </c>
      <c r="D278" s="8">
        <v>5904.1</v>
      </c>
      <c r="E278" s="8">
        <v>391.34000000000015</v>
      </c>
      <c r="F278" s="8">
        <v>708.92000000000098</v>
      </c>
      <c r="G278" s="8">
        <v>718.59</v>
      </c>
      <c r="H278" s="8"/>
      <c r="I278" s="8"/>
      <c r="J278" s="8"/>
      <c r="K278" s="8">
        <v>-9.6699999999990496</v>
      </c>
      <c r="L278" s="8"/>
      <c r="M278" s="8"/>
      <c r="N278" s="8"/>
      <c r="O278" s="17"/>
    </row>
    <row r="279" spans="1:15" ht="18.75" hidden="1" customHeight="1" x14ac:dyDescent="0.25">
      <c r="A279" s="16" t="s">
        <v>229</v>
      </c>
      <c r="B279" s="8">
        <v>599674</v>
      </c>
      <c r="C279" s="8">
        <v>105.85999999999967</v>
      </c>
      <c r="D279" s="8">
        <v>5427.05</v>
      </c>
      <c r="E279" s="8">
        <v>-69.260000000000218</v>
      </c>
      <c r="F279" s="8">
        <v>402.61999999999989</v>
      </c>
      <c r="G279" s="8">
        <v>408.11</v>
      </c>
      <c r="H279" s="8"/>
      <c r="I279" s="8"/>
      <c r="J279" s="8"/>
      <c r="K279" s="8">
        <v>-5.4900000000001228</v>
      </c>
      <c r="L279" s="8"/>
      <c r="M279" s="8"/>
      <c r="N279" s="8"/>
      <c r="O279" s="17"/>
    </row>
    <row r="280" spans="1:15" ht="18.75" hidden="1" customHeight="1" x14ac:dyDescent="0.25">
      <c r="A280" s="16" t="s">
        <v>230</v>
      </c>
      <c r="B280" s="8">
        <v>719554</v>
      </c>
      <c r="C280" s="8">
        <v>186.11999999999989</v>
      </c>
      <c r="D280" s="8">
        <v>6511.96</v>
      </c>
      <c r="E280" s="8">
        <v>-113.79000000000042</v>
      </c>
      <c r="F280" s="8">
        <v>656.28999999999951</v>
      </c>
      <c r="G280" s="8">
        <v>665.24</v>
      </c>
      <c r="H280" s="8"/>
      <c r="I280" s="8"/>
      <c r="J280" s="8"/>
      <c r="K280" s="8">
        <v>-8.9500000000005002</v>
      </c>
      <c r="L280" s="8"/>
      <c r="M280" s="8"/>
      <c r="N280" s="8"/>
      <c r="O280" s="17"/>
    </row>
    <row r="281" spans="1:15" ht="18.75" hidden="1" customHeight="1" x14ac:dyDescent="0.25">
      <c r="A281" s="16" t="s">
        <v>231</v>
      </c>
      <c r="B281" s="8">
        <v>501002</v>
      </c>
      <c r="C281" s="8">
        <v>35.18</v>
      </c>
      <c r="D281" s="8">
        <v>4534.07</v>
      </c>
      <c r="E281" s="8">
        <v>385.1400000000001</v>
      </c>
      <c r="F281" s="8">
        <v>590.88999999999919</v>
      </c>
      <c r="G281" s="8">
        <v>598.95000000000005</v>
      </c>
      <c r="H281" s="8"/>
      <c r="I281" s="8"/>
      <c r="J281" s="8"/>
      <c r="K281" s="8">
        <v>-8.0600000000008549</v>
      </c>
      <c r="L281" s="8"/>
      <c r="M281" s="8"/>
      <c r="N281" s="8"/>
      <c r="O281" s="17"/>
    </row>
    <row r="282" spans="1:15" ht="18.75" hidden="1" customHeight="1" x14ac:dyDescent="0.25">
      <c r="A282" s="16" t="s">
        <v>232</v>
      </c>
      <c r="B282" s="8">
        <v>2314122</v>
      </c>
      <c r="C282" s="8">
        <v>214.02000000000044</v>
      </c>
      <c r="D282" s="8">
        <v>20942.8</v>
      </c>
      <c r="E282" s="8">
        <v>1729.4400000000014</v>
      </c>
      <c r="F282" s="8">
        <v>2920.6100000000033</v>
      </c>
      <c r="G282" s="8">
        <v>2960.44</v>
      </c>
      <c r="H282" s="8"/>
      <c r="I282" s="8"/>
      <c r="J282" s="8"/>
      <c r="K282" s="8">
        <v>-39.829999999996744</v>
      </c>
      <c r="L282" s="8"/>
      <c r="M282" s="8"/>
      <c r="N282" s="8"/>
      <c r="O282" s="17"/>
    </row>
    <row r="283" spans="1:15" ht="18.75" hidden="1" customHeight="1" x14ac:dyDescent="0.25">
      <c r="A283" s="16" t="s">
        <v>233</v>
      </c>
      <c r="B283" s="8">
        <v>1586844</v>
      </c>
      <c r="C283" s="8">
        <v>229.87</v>
      </c>
      <c r="D283" s="8">
        <v>14360.94</v>
      </c>
      <c r="E283" s="8">
        <v>521.90999999999804</v>
      </c>
      <c r="F283" s="8">
        <v>1852.4699999999975</v>
      </c>
      <c r="G283" s="8">
        <v>1877.73</v>
      </c>
      <c r="H283" s="8"/>
      <c r="I283" s="8"/>
      <c r="J283" s="8"/>
      <c r="K283" s="8">
        <v>-25.260000000002492</v>
      </c>
      <c r="L283" s="8"/>
      <c r="M283" s="8"/>
      <c r="N283" s="8"/>
      <c r="O283" s="17"/>
    </row>
    <row r="284" spans="1:15" ht="18.75" hidden="1" customHeight="1" x14ac:dyDescent="0.25">
      <c r="A284" s="16" t="s">
        <v>234</v>
      </c>
      <c r="B284" s="8">
        <v>1643448</v>
      </c>
      <c r="C284" s="8">
        <v>-10.07</v>
      </c>
      <c r="D284" s="8">
        <v>14873.2</v>
      </c>
      <c r="E284" s="8">
        <v>1388.7399999999989</v>
      </c>
      <c r="F284" s="8">
        <v>1984.8000000000002</v>
      </c>
      <c r="G284" s="8">
        <v>2011.87</v>
      </c>
      <c r="H284" s="8"/>
      <c r="I284" s="8"/>
      <c r="J284" s="8"/>
      <c r="K284" s="8">
        <v>-27.069999999999709</v>
      </c>
      <c r="L284" s="8"/>
      <c r="M284" s="8"/>
      <c r="N284" s="8"/>
      <c r="O284" s="17"/>
    </row>
    <row r="285" spans="1:15" ht="18.75" hidden="1" customHeight="1" x14ac:dyDescent="0.25">
      <c r="A285" s="16" t="s">
        <v>235</v>
      </c>
      <c r="B285" s="8">
        <v>492698</v>
      </c>
      <c r="C285" s="8">
        <v>-3.72</v>
      </c>
      <c r="D285" s="8">
        <v>4458.92</v>
      </c>
      <c r="E285" s="8">
        <v>237.31999999999971</v>
      </c>
      <c r="F285" s="8">
        <v>489.57999999999993</v>
      </c>
      <c r="G285" s="8">
        <v>496.26</v>
      </c>
      <c r="H285" s="8"/>
      <c r="I285" s="8"/>
      <c r="J285" s="8"/>
      <c r="K285" s="8">
        <v>-6.6800000000000637</v>
      </c>
      <c r="L285" s="8"/>
      <c r="M285" s="8"/>
      <c r="N285" s="8"/>
      <c r="O285" s="17"/>
    </row>
    <row r="286" spans="1:15" ht="18.75" hidden="1" customHeight="1" x14ac:dyDescent="0.25">
      <c r="A286" s="16" t="s">
        <v>236</v>
      </c>
      <c r="B286" s="8">
        <v>2181443</v>
      </c>
      <c r="C286" s="8">
        <v>-425.81999999999971</v>
      </c>
      <c r="D286" s="8">
        <v>19742.060000000001</v>
      </c>
      <c r="E286" s="8">
        <v>1721.7900000000009</v>
      </c>
      <c r="F286" s="8">
        <v>1793.9200000000019</v>
      </c>
      <c r="G286" s="8">
        <v>1818.39</v>
      </c>
      <c r="H286" s="8"/>
      <c r="I286" s="8"/>
      <c r="J286" s="8"/>
      <c r="K286" s="8">
        <v>-24.469999999998208</v>
      </c>
      <c r="L286" s="8"/>
      <c r="M286" s="8"/>
      <c r="N286" s="8"/>
      <c r="O286" s="17"/>
    </row>
    <row r="287" spans="1:15" ht="18.75" hidden="1" customHeight="1" x14ac:dyDescent="0.25">
      <c r="A287" s="16" t="s">
        <v>237</v>
      </c>
      <c r="B287" s="8">
        <v>976094</v>
      </c>
      <c r="C287" s="8">
        <v>-177.71</v>
      </c>
      <c r="D287" s="8">
        <v>8833.65</v>
      </c>
      <c r="E287" s="8">
        <v>622.66999999999985</v>
      </c>
      <c r="F287" s="8">
        <v>691.52999999999861</v>
      </c>
      <c r="G287" s="8">
        <v>700.96</v>
      </c>
      <c r="H287" s="8"/>
      <c r="I287" s="8"/>
      <c r="J287" s="8"/>
      <c r="K287" s="8">
        <v>-9.4300000000014279</v>
      </c>
      <c r="L287" s="8"/>
      <c r="M287" s="8"/>
      <c r="N287" s="8"/>
      <c r="O287" s="17"/>
    </row>
    <row r="288" spans="1:15" ht="18.75" hidden="1" customHeight="1" x14ac:dyDescent="0.25">
      <c r="A288" s="16" t="s">
        <v>238</v>
      </c>
      <c r="B288" s="8">
        <v>1899891</v>
      </c>
      <c r="C288" s="8">
        <v>-239.64</v>
      </c>
      <c r="D288" s="8">
        <v>17194.009999999998</v>
      </c>
      <c r="E288" s="8">
        <v>1801.4300000000003</v>
      </c>
      <c r="F288" s="8">
        <v>1962.6699999999983</v>
      </c>
      <c r="G288" s="8">
        <v>1989.44</v>
      </c>
      <c r="H288" s="8"/>
      <c r="I288" s="8"/>
      <c r="J288" s="8"/>
      <c r="K288" s="8">
        <v>-26.770000000001801</v>
      </c>
      <c r="L288" s="8"/>
      <c r="M288" s="8"/>
      <c r="N288" s="8"/>
      <c r="O288" s="17"/>
    </row>
    <row r="289" spans="1:15" ht="18.75" hidden="1" customHeight="1" x14ac:dyDescent="0.25">
      <c r="A289" s="16" t="s">
        <v>239</v>
      </c>
      <c r="B289" s="8">
        <v>2490544</v>
      </c>
      <c r="C289" s="8">
        <v>-267.89999999999998</v>
      </c>
      <c r="D289" s="8">
        <v>22539.42</v>
      </c>
      <c r="E289" s="8">
        <v>1478.679999999993</v>
      </c>
      <c r="F289" s="8">
        <v>1847.429999999993</v>
      </c>
      <c r="G289" s="8">
        <v>1872.63</v>
      </c>
      <c r="H289" s="8"/>
      <c r="I289" s="8"/>
      <c r="J289" s="8"/>
      <c r="K289" s="8">
        <v>-25.200000000007094</v>
      </c>
      <c r="L289" s="8"/>
      <c r="M289" s="8"/>
      <c r="N289" s="8"/>
      <c r="O289" s="17"/>
    </row>
    <row r="290" spans="1:15" ht="18.75" hidden="1" customHeight="1" x14ac:dyDescent="0.25">
      <c r="A290" s="16" t="s">
        <v>240</v>
      </c>
      <c r="B290" s="8">
        <v>884089</v>
      </c>
      <c r="C290" s="8">
        <v>-84.32</v>
      </c>
      <c r="D290" s="8">
        <v>8001.01</v>
      </c>
      <c r="E290" s="8">
        <v>724.23000000000047</v>
      </c>
      <c r="F290" s="8">
        <v>982.44999999999982</v>
      </c>
      <c r="G290" s="8">
        <v>995.85</v>
      </c>
      <c r="H290" s="8"/>
      <c r="I290" s="8"/>
      <c r="J290" s="8"/>
      <c r="K290" s="8">
        <v>-13.400000000000205</v>
      </c>
      <c r="L290" s="8"/>
      <c r="M290" s="8"/>
      <c r="N290" s="8"/>
      <c r="O290" s="17"/>
    </row>
    <row r="291" spans="1:15" ht="18.75" hidden="1" customHeight="1" x14ac:dyDescent="0.25">
      <c r="A291" s="16" t="s">
        <v>241</v>
      </c>
      <c r="B291" s="8">
        <v>121426</v>
      </c>
      <c r="C291" s="8">
        <v>-34.42</v>
      </c>
      <c r="D291" s="8">
        <v>1098.9100000000001</v>
      </c>
      <c r="E291" s="8">
        <v>-66.760000000000105</v>
      </c>
      <c r="F291" s="8">
        <v>19.279999999999859</v>
      </c>
      <c r="G291" s="8">
        <v>19.54</v>
      </c>
      <c r="H291" s="8"/>
      <c r="I291" s="8"/>
      <c r="J291" s="8"/>
      <c r="K291" s="8">
        <v>-0.26000000000014012</v>
      </c>
      <c r="L291" s="8"/>
      <c r="M291" s="8"/>
      <c r="N291" s="8"/>
      <c r="O291" s="17"/>
    </row>
    <row r="292" spans="1:15" ht="18.75" hidden="1" customHeight="1" x14ac:dyDescent="0.25">
      <c r="A292" s="16" t="s">
        <v>242</v>
      </c>
      <c r="B292" s="8">
        <v>549472</v>
      </c>
      <c r="C292" s="8">
        <v>15.72</v>
      </c>
      <c r="D292" s="8">
        <v>4972.72</v>
      </c>
      <c r="E292" s="8">
        <v>359.2600000000009</v>
      </c>
      <c r="F292" s="8">
        <v>625.81000000000199</v>
      </c>
      <c r="G292" s="8">
        <v>634.34</v>
      </c>
      <c r="H292" s="8"/>
      <c r="I292" s="8"/>
      <c r="J292" s="8"/>
      <c r="K292" s="8">
        <v>-8.52999999999804</v>
      </c>
      <c r="L292" s="8"/>
      <c r="M292" s="8"/>
      <c r="N292" s="8"/>
      <c r="O292" s="17"/>
    </row>
    <row r="293" spans="1:15" ht="18.75" hidden="1" customHeight="1" x14ac:dyDescent="0.25">
      <c r="A293" s="16" t="s">
        <v>243</v>
      </c>
      <c r="B293" s="8">
        <v>137994</v>
      </c>
      <c r="C293" s="8">
        <v>12.81</v>
      </c>
      <c r="D293" s="8">
        <v>1248.8499999999999</v>
      </c>
      <c r="E293" s="8">
        <v>112.2199999999998</v>
      </c>
      <c r="F293" s="8">
        <v>170.10999999999967</v>
      </c>
      <c r="G293" s="8">
        <v>172.43</v>
      </c>
      <c r="H293" s="8"/>
      <c r="I293" s="8"/>
      <c r="J293" s="8"/>
      <c r="K293" s="8">
        <v>-2.3200000000003342</v>
      </c>
      <c r="L293" s="8"/>
      <c r="M293" s="8"/>
      <c r="N293" s="8"/>
      <c r="O293" s="17"/>
    </row>
    <row r="294" spans="1:15" ht="18.75" hidden="1" customHeight="1" x14ac:dyDescent="0.25">
      <c r="A294" s="16" t="s">
        <v>244</v>
      </c>
      <c r="B294" s="8">
        <v>204333</v>
      </c>
      <c r="C294" s="8">
        <v>-10.72</v>
      </c>
      <c r="D294" s="8">
        <v>1849.21</v>
      </c>
      <c r="E294" s="8">
        <v>39.369999999999663</v>
      </c>
      <c r="F294" s="8">
        <v>158.47999999999979</v>
      </c>
      <c r="G294" s="8">
        <v>160.63999999999999</v>
      </c>
      <c r="H294" s="8"/>
      <c r="I294" s="8"/>
      <c r="J294" s="8"/>
      <c r="K294" s="8">
        <v>-2.1600000000001955</v>
      </c>
      <c r="L294" s="8"/>
      <c r="M294" s="8"/>
      <c r="N294" s="8"/>
      <c r="O294" s="17"/>
    </row>
    <row r="295" spans="1:15" ht="18.75" hidden="1" customHeight="1" x14ac:dyDescent="0.25">
      <c r="A295" s="16" t="s">
        <v>245</v>
      </c>
      <c r="B295" s="8">
        <v>149911</v>
      </c>
      <c r="C295" s="8">
        <v>-32.990000000000009</v>
      </c>
      <c r="D295" s="8">
        <v>1356.69</v>
      </c>
      <c r="E295" s="8">
        <v>102.26000000000039</v>
      </c>
      <c r="F295" s="8">
        <v>112.95000000000044</v>
      </c>
      <c r="G295" s="8">
        <v>114.49</v>
      </c>
      <c r="H295" s="8"/>
      <c r="I295" s="8"/>
      <c r="J295" s="8"/>
      <c r="K295" s="8">
        <v>-1.5399999999995515</v>
      </c>
      <c r="L295" s="8"/>
      <c r="M295" s="8"/>
      <c r="N295" s="8"/>
      <c r="O295" s="17"/>
    </row>
    <row r="296" spans="1:15" ht="18.75" hidden="1" customHeight="1" x14ac:dyDescent="0.25">
      <c r="A296" s="16" t="s">
        <v>246</v>
      </c>
      <c r="B296" s="8">
        <v>70325</v>
      </c>
      <c r="C296" s="8">
        <v>-7.91</v>
      </c>
      <c r="D296" s="8">
        <v>636.44000000000005</v>
      </c>
      <c r="E296" s="8">
        <v>60.099999999999966</v>
      </c>
      <c r="F296" s="8">
        <v>76.680000000000007</v>
      </c>
      <c r="G296" s="8">
        <v>77.73</v>
      </c>
      <c r="H296" s="8"/>
      <c r="I296" s="8"/>
      <c r="J296" s="8"/>
      <c r="K296" s="8">
        <v>-1.0499999999999972</v>
      </c>
      <c r="L296" s="8"/>
      <c r="M296" s="8"/>
      <c r="N296" s="8"/>
      <c r="O296" s="17"/>
    </row>
    <row r="297" spans="1:15" ht="18.75" hidden="1" customHeight="1" x14ac:dyDescent="0.25">
      <c r="A297" s="16" t="s">
        <v>247</v>
      </c>
      <c r="B297" s="8">
        <v>1310981</v>
      </c>
      <c r="C297" s="8">
        <v>64.14</v>
      </c>
      <c r="D297" s="8">
        <v>11864.38</v>
      </c>
      <c r="E297" s="8">
        <v>-217.6800000000012</v>
      </c>
      <c r="F297" s="8">
        <v>266.51999999999771</v>
      </c>
      <c r="G297" s="8">
        <v>270.14999999999998</v>
      </c>
      <c r="H297" s="8"/>
      <c r="I297" s="8"/>
      <c r="J297" s="8"/>
      <c r="K297" s="8">
        <v>-3.6300000000022692</v>
      </c>
      <c r="L297" s="8"/>
      <c r="M297" s="8"/>
      <c r="N297" s="8"/>
      <c r="O297" s="17"/>
    </row>
    <row r="298" spans="1:15" ht="18.75" hidden="1" customHeight="1" x14ac:dyDescent="0.25">
      <c r="A298" s="16" t="s">
        <v>248</v>
      </c>
      <c r="B298" s="8">
        <v>1134181</v>
      </c>
      <c r="C298" s="8">
        <v>159.58000000000001</v>
      </c>
      <c r="D298" s="8">
        <v>10264.34</v>
      </c>
      <c r="E298" s="8">
        <v>-2452.1200000000026</v>
      </c>
      <c r="F298" s="8">
        <v>998.83999999999924</v>
      </c>
      <c r="G298" s="8">
        <v>1012.46</v>
      </c>
      <c r="H298" s="8"/>
      <c r="I298" s="8"/>
      <c r="J298" s="8"/>
      <c r="K298" s="8">
        <v>-13.6200000000008</v>
      </c>
      <c r="L298" s="8"/>
      <c r="M298" s="8"/>
      <c r="N298" s="8"/>
      <c r="O298" s="17"/>
    </row>
    <row r="299" spans="1:15" ht="18.75" hidden="1" customHeight="1" x14ac:dyDescent="0.25">
      <c r="A299" s="16" t="s">
        <v>249</v>
      </c>
      <c r="B299" s="8">
        <v>1626635</v>
      </c>
      <c r="C299" s="8">
        <v>227.22999999999956</v>
      </c>
      <c r="D299" s="8">
        <v>14721.05</v>
      </c>
      <c r="E299" s="8">
        <v>1277.170000000001</v>
      </c>
      <c r="F299" s="8">
        <v>2243.8199999999988</v>
      </c>
      <c r="G299" s="8">
        <v>2274.42</v>
      </c>
      <c r="H299" s="8"/>
      <c r="I299" s="8"/>
      <c r="J299" s="8"/>
      <c r="K299" s="8">
        <v>-30.600000000001273</v>
      </c>
      <c r="L299" s="8"/>
      <c r="M299" s="8"/>
      <c r="N299" s="8"/>
      <c r="O299" s="17"/>
    </row>
    <row r="300" spans="1:15" ht="18.75" hidden="1" customHeight="1" x14ac:dyDescent="0.25">
      <c r="A300" s="16" t="s">
        <v>250</v>
      </c>
      <c r="B300" s="8">
        <v>3318400</v>
      </c>
      <c r="C300" s="8">
        <v>237.37</v>
      </c>
      <c r="D300" s="8">
        <v>30031.52</v>
      </c>
      <c r="E300" s="8">
        <v>2872.7500000000018</v>
      </c>
      <c r="F300" s="8">
        <v>4514.5599999999995</v>
      </c>
      <c r="G300" s="8">
        <v>4576.13</v>
      </c>
      <c r="H300" s="8"/>
      <c r="I300" s="8"/>
      <c r="J300" s="8"/>
      <c r="K300" s="8">
        <v>-61.570000000000618</v>
      </c>
      <c r="L300" s="8"/>
      <c r="M300" s="8"/>
      <c r="N300" s="8"/>
      <c r="O300" s="17"/>
    </row>
    <row r="301" spans="1:15" ht="18.75" hidden="1" customHeight="1" x14ac:dyDescent="0.25">
      <c r="A301" s="16" t="s">
        <v>251</v>
      </c>
      <c r="B301" s="8">
        <v>1744902</v>
      </c>
      <c r="C301" s="8">
        <v>112.76000000000022</v>
      </c>
      <c r="D301" s="8">
        <v>15791.36</v>
      </c>
      <c r="E301" s="8">
        <v>1518.8899999999971</v>
      </c>
      <c r="F301" s="8">
        <v>2438.1699999999996</v>
      </c>
      <c r="G301" s="8">
        <v>2471.42</v>
      </c>
      <c r="H301" s="8"/>
      <c r="I301" s="8"/>
      <c r="J301" s="8"/>
      <c r="K301" s="8">
        <v>-33.250000000000455</v>
      </c>
      <c r="L301" s="8"/>
      <c r="M301" s="8"/>
      <c r="N301" s="8"/>
      <c r="O301" s="17"/>
    </row>
  </sheetData>
  <mergeCells count="22">
    <mergeCell ref="D5:D6"/>
    <mergeCell ref="C4:E4"/>
    <mergeCell ref="H5:H6"/>
    <mergeCell ref="I5:I6"/>
    <mergeCell ref="J5:J6"/>
    <mergeCell ref="F4:K4"/>
    <mergeCell ref="A2:O2"/>
    <mergeCell ref="O232:O233"/>
    <mergeCell ref="O4:O6"/>
    <mergeCell ref="O9:O29"/>
    <mergeCell ref="K3:O3"/>
    <mergeCell ref="O38:O44"/>
    <mergeCell ref="A4:A6"/>
    <mergeCell ref="B4:B6"/>
    <mergeCell ref="C5:C6"/>
    <mergeCell ref="E5:E6"/>
    <mergeCell ref="F5:F6"/>
    <mergeCell ref="G5:G6"/>
    <mergeCell ref="K5:K6"/>
    <mergeCell ref="L4:L6"/>
    <mergeCell ref="M4:M6"/>
    <mergeCell ref="N4:N6"/>
  </mergeCells>
  <phoneticPr fontId="2" type="noConversion"/>
  <printOptions horizontalCentered="1"/>
  <pageMargins left="0.31496062992125984" right="0.31496062992125984" top="1.06" bottom="0.74803149606299213" header="0.31496062992125984" footer="0.31496062992125984"/>
  <pageSetup paperSize="9" fitToHeight="10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附件1</vt:lpstr>
      <vt:lpstr>附件1!Print_Titles</vt:lpstr>
    </vt:vector>
  </TitlesOfParts>
  <Company>Lenovo (Beijing) Limited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蔡振宇</dc:creator>
  <cp:lastModifiedBy>吴军英</cp:lastModifiedBy>
  <cp:lastPrinted>2020-10-30T09:03:49Z</cp:lastPrinted>
  <dcterms:created xsi:type="dcterms:W3CDTF">2020-08-27T06:40:30Z</dcterms:created>
  <dcterms:modified xsi:type="dcterms:W3CDTF">2020-10-30T09:29:56Z</dcterms:modified>
</cp:coreProperties>
</file>